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G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  <fileRecoveryPr repairLoad="1"/>
</workbook>
</file>

<file path=xl/calcChain.xml><?xml version="1.0" encoding="utf-8"?>
<calcChain xmlns="http://schemas.openxmlformats.org/spreadsheetml/2006/main">
  <c r="F49" i="30"/>
  <c r="F48"/>
  <c r="F31"/>
  <c r="F49" i="29"/>
  <c r="F48"/>
  <c r="F31"/>
  <c r="F48" i="28"/>
  <c r="F49" s="1"/>
  <c r="F31"/>
  <c r="F49" i="27"/>
  <c r="F48"/>
  <c r="F31"/>
  <c r="F48" i="26"/>
  <c r="F49" s="1"/>
  <c r="F31"/>
  <c r="F48" i="25"/>
  <c r="F49" s="1"/>
  <c r="F31"/>
  <c r="F48" i="24"/>
  <c r="F49" s="1"/>
  <c r="F31"/>
  <c r="F48" i="23"/>
  <c r="F49" s="1"/>
  <c r="F31"/>
  <c r="F49" i="22"/>
  <c r="F48"/>
  <c r="F31"/>
  <c r="F49" i="21"/>
  <c r="F48"/>
  <c r="F31"/>
  <c r="F48" i="20"/>
  <c r="F49" s="1"/>
  <c r="F31"/>
  <c r="F49" i="19"/>
  <c r="F48"/>
  <c r="F31"/>
  <c r="F48" i="18"/>
  <c r="F49" s="1"/>
  <c r="F31"/>
  <c r="F48" i="17"/>
  <c r="F49" s="1"/>
  <c r="F31"/>
  <c r="F48" i="16"/>
  <c r="F49" s="1"/>
  <c r="F31"/>
  <c r="F48" i="15"/>
  <c r="F49" s="1"/>
  <c r="F31"/>
  <c r="F49" i="14"/>
  <c r="F48"/>
  <c r="F31"/>
  <c r="F49" i="13"/>
  <c r="F48"/>
  <c r="F31"/>
  <c r="F48" i="12"/>
  <c r="F49" s="1"/>
  <c r="F31"/>
  <c r="F49" i="11"/>
  <c r="F48"/>
  <c r="F31"/>
  <c r="F48" i="10"/>
  <c r="F49" s="1"/>
  <c r="F31"/>
  <c r="F48" i="9"/>
  <c r="F49" s="1"/>
  <c r="F31"/>
  <c r="F48" i="8"/>
  <c r="F49" s="1"/>
  <c r="F31"/>
  <c r="F48" i="7"/>
  <c r="F49" s="1"/>
  <c r="F31"/>
  <c r="F49" i="6"/>
  <c r="F48"/>
  <c r="F31"/>
  <c r="F49" i="5"/>
  <c r="F48"/>
  <c r="F31"/>
  <c r="F48" i="4"/>
  <c r="F49" s="1"/>
  <c r="F31"/>
  <c r="F49" i="3"/>
  <c r="F48"/>
  <c r="F31"/>
  <c r="F47" i="2"/>
  <c r="F46"/>
  <c r="F45"/>
  <c r="F44"/>
  <c r="F43"/>
  <c r="F42"/>
  <c r="F41"/>
  <c r="F40"/>
  <c r="F39"/>
  <c r="F38"/>
  <c r="F37"/>
  <c r="F36"/>
  <c r="F35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Y37" i="1"/>
  <c r="X37"/>
  <c r="Z37" s="1"/>
  <c r="V37"/>
  <c r="U37"/>
  <c r="T37"/>
  <c r="R37"/>
  <c r="Q37"/>
  <c r="P37"/>
  <c r="S37" s="1"/>
  <c r="N37"/>
  <c r="M37"/>
  <c r="L37"/>
  <c r="J37"/>
  <c r="I37"/>
  <c r="G37"/>
  <c r="F37"/>
  <c r="H37" s="1"/>
  <c r="D37"/>
  <c r="C37"/>
  <c r="Y36"/>
  <c r="X36"/>
  <c r="Z36" s="1"/>
  <c r="V36"/>
  <c r="U36"/>
  <c r="T36"/>
  <c r="R36"/>
  <c r="Q36"/>
  <c r="S36" s="1"/>
  <c r="P36"/>
  <c r="N36"/>
  <c r="M36"/>
  <c r="L36"/>
  <c r="K36"/>
  <c r="J36"/>
  <c r="I36"/>
  <c r="G36"/>
  <c r="F36"/>
  <c r="D36"/>
  <c r="C36"/>
  <c r="E36" s="1"/>
  <c r="Y35"/>
  <c r="X35"/>
  <c r="V35"/>
  <c r="U35"/>
  <c r="T35"/>
  <c r="W35" s="1"/>
  <c r="R35"/>
  <c r="Q35"/>
  <c r="P35"/>
  <c r="S35" s="1"/>
  <c r="N35"/>
  <c r="M35"/>
  <c r="L35"/>
  <c r="J35"/>
  <c r="I35"/>
  <c r="K35" s="1"/>
  <c r="G35"/>
  <c r="F35"/>
  <c r="H35" s="1"/>
  <c r="E35"/>
  <c r="D35"/>
  <c r="C35"/>
  <c r="Y34"/>
  <c r="X34"/>
  <c r="V34"/>
  <c r="U34"/>
  <c r="T34"/>
  <c r="W34" s="1"/>
  <c r="R34"/>
  <c r="Q34"/>
  <c r="P34"/>
  <c r="N34"/>
  <c r="M34"/>
  <c r="L34"/>
  <c r="J34"/>
  <c r="I34"/>
  <c r="K34" s="1"/>
  <c r="H34"/>
  <c r="G34"/>
  <c r="F34"/>
  <c r="D34"/>
  <c r="C34"/>
  <c r="E34" s="1"/>
  <c r="Y33"/>
  <c r="Z33" s="1"/>
  <c r="X33"/>
  <c r="V33"/>
  <c r="U33"/>
  <c r="T33"/>
  <c r="R33"/>
  <c r="Q33"/>
  <c r="P33"/>
  <c r="S33" s="1"/>
  <c r="N33"/>
  <c r="M33"/>
  <c r="L33"/>
  <c r="J33"/>
  <c r="I33"/>
  <c r="K33" s="1"/>
  <c r="G33"/>
  <c r="F33"/>
  <c r="D33"/>
  <c r="C33"/>
  <c r="Y32"/>
  <c r="X32"/>
  <c r="V32"/>
  <c r="U32"/>
  <c r="T32"/>
  <c r="W32" s="1"/>
  <c r="R32"/>
  <c r="Q32"/>
  <c r="S32" s="1"/>
  <c r="P32"/>
  <c r="N32"/>
  <c r="M32"/>
  <c r="L32"/>
  <c r="J32"/>
  <c r="I32"/>
  <c r="K32" s="1"/>
  <c r="G32"/>
  <c r="F32"/>
  <c r="D32"/>
  <c r="C32"/>
  <c r="Y31"/>
  <c r="X31"/>
  <c r="Z31" s="1"/>
  <c r="V31"/>
  <c r="U31"/>
  <c r="T31"/>
  <c r="W31" s="1"/>
  <c r="R31"/>
  <c r="Q31"/>
  <c r="P31"/>
  <c r="N31"/>
  <c r="M31"/>
  <c r="L31"/>
  <c r="J31"/>
  <c r="I31"/>
  <c r="K31" s="1"/>
  <c r="G31"/>
  <c r="F31"/>
  <c r="D31"/>
  <c r="C31"/>
  <c r="E31" s="1"/>
  <c r="Y30"/>
  <c r="X30"/>
  <c r="Z30" s="1"/>
  <c r="W30"/>
  <c r="V30"/>
  <c r="U30"/>
  <c r="T30"/>
  <c r="R30"/>
  <c r="Q30"/>
  <c r="P30"/>
  <c r="N30"/>
  <c r="M30"/>
  <c r="L30"/>
  <c r="J30"/>
  <c r="K30" s="1"/>
  <c r="I30"/>
  <c r="G30"/>
  <c r="F30"/>
  <c r="H30" s="1"/>
  <c r="D30"/>
  <c r="C30"/>
  <c r="E30" s="1"/>
  <c r="Z29"/>
  <c r="Y29"/>
  <c r="X29"/>
  <c r="V29"/>
  <c r="U29"/>
  <c r="T29"/>
  <c r="R29"/>
  <c r="Q29"/>
  <c r="P29"/>
  <c r="N29"/>
  <c r="M29"/>
  <c r="L29"/>
  <c r="J29"/>
  <c r="I29"/>
  <c r="G29"/>
  <c r="H29" s="1"/>
  <c r="F29"/>
  <c r="E29"/>
  <c r="D29"/>
  <c r="C29"/>
  <c r="Y28"/>
  <c r="X28"/>
  <c r="Z28" s="1"/>
  <c r="V28"/>
  <c r="U28"/>
  <c r="T28"/>
  <c r="R28"/>
  <c r="Q28"/>
  <c r="P28"/>
  <c r="S28" s="1"/>
  <c r="N28"/>
  <c r="M28"/>
  <c r="L28"/>
  <c r="K28"/>
  <c r="J28"/>
  <c r="I28"/>
  <c r="G28"/>
  <c r="F28"/>
  <c r="D28"/>
  <c r="C28"/>
  <c r="E28" s="1"/>
  <c r="Y27"/>
  <c r="X27"/>
  <c r="V27"/>
  <c r="U27"/>
  <c r="T27"/>
  <c r="W27" s="1"/>
  <c r="R27"/>
  <c r="Q27"/>
  <c r="P27"/>
  <c r="S27" s="1"/>
  <c r="N27"/>
  <c r="M27"/>
  <c r="L27"/>
  <c r="J27"/>
  <c r="I27"/>
  <c r="K27" s="1"/>
  <c r="G27"/>
  <c r="F27"/>
  <c r="H27" s="1"/>
  <c r="E27"/>
  <c r="D27"/>
  <c r="C27"/>
  <c r="Y26"/>
  <c r="X26"/>
  <c r="Z26" s="1"/>
  <c r="V26"/>
  <c r="U26"/>
  <c r="T26"/>
  <c r="W26" s="1"/>
  <c r="R26"/>
  <c r="Q26"/>
  <c r="P26"/>
  <c r="N26"/>
  <c r="M26"/>
  <c r="L26"/>
  <c r="J26"/>
  <c r="I26"/>
  <c r="H26"/>
  <c r="G26"/>
  <c r="F26"/>
  <c r="D26"/>
  <c r="C26"/>
  <c r="E26" s="1"/>
  <c r="Y25"/>
  <c r="X25"/>
  <c r="Z25" s="1"/>
  <c r="V25"/>
  <c r="U25"/>
  <c r="T25"/>
  <c r="R25"/>
  <c r="Q25"/>
  <c r="P25"/>
  <c r="N25"/>
  <c r="M25"/>
  <c r="L25"/>
  <c r="J25"/>
  <c r="I25"/>
  <c r="G25"/>
  <c r="F25"/>
  <c r="H25" s="1"/>
  <c r="D25"/>
  <c r="C25"/>
  <c r="Z24"/>
  <c r="Y24"/>
  <c r="X24"/>
  <c r="V24"/>
  <c r="U24"/>
  <c r="T24"/>
  <c r="R24"/>
  <c r="S24" s="1"/>
  <c r="Q24"/>
  <c r="P24"/>
  <c r="N24"/>
  <c r="M24"/>
  <c r="L24"/>
  <c r="J24"/>
  <c r="I24"/>
  <c r="K24" s="1"/>
  <c r="G24"/>
  <c r="F24"/>
  <c r="D24"/>
  <c r="C24"/>
  <c r="E24" s="1"/>
  <c r="Y23"/>
  <c r="X23"/>
  <c r="V23"/>
  <c r="U23"/>
  <c r="T23"/>
  <c r="R23"/>
  <c r="Q23"/>
  <c r="P23"/>
  <c r="S23" s="1"/>
  <c r="N23"/>
  <c r="M23"/>
  <c r="L23"/>
  <c r="J23"/>
  <c r="I23"/>
  <c r="G23"/>
  <c r="F23"/>
  <c r="D23"/>
  <c r="C23"/>
  <c r="E23" s="1"/>
  <c r="Y22"/>
  <c r="X22"/>
  <c r="Z22" s="1"/>
  <c r="W22"/>
  <c r="V22"/>
  <c r="U22"/>
  <c r="T22"/>
  <c r="R22"/>
  <c r="Q22"/>
  <c r="P22"/>
  <c r="S22" s="1"/>
  <c r="N22"/>
  <c r="M22"/>
  <c r="L22"/>
  <c r="J22"/>
  <c r="I22"/>
  <c r="G22"/>
  <c r="F22"/>
  <c r="H22" s="1"/>
  <c r="D22"/>
  <c r="C22"/>
  <c r="Y21"/>
  <c r="X21"/>
  <c r="Z21" s="1"/>
  <c r="V21"/>
  <c r="U21"/>
  <c r="T21"/>
  <c r="W21" s="1"/>
  <c r="R21"/>
  <c r="Q21"/>
  <c r="P21"/>
  <c r="N21"/>
  <c r="M21"/>
  <c r="L21"/>
  <c r="J21"/>
  <c r="I21"/>
  <c r="K21" s="1"/>
  <c r="H21"/>
  <c r="G21"/>
  <c r="F21"/>
  <c r="D21"/>
  <c r="E21" s="1"/>
  <c r="C21"/>
  <c r="Y20"/>
  <c r="X20"/>
  <c r="Z20" s="1"/>
  <c r="V20"/>
  <c r="U20"/>
  <c r="T20"/>
  <c r="R20"/>
  <c r="Q20"/>
  <c r="P20"/>
  <c r="S20" s="1"/>
  <c r="N20"/>
  <c r="M20"/>
  <c r="L20"/>
  <c r="J20"/>
  <c r="I20"/>
  <c r="K20" s="1"/>
  <c r="G20"/>
  <c r="F20"/>
  <c r="D20"/>
  <c r="C20"/>
  <c r="E20" s="1"/>
  <c r="Y19"/>
  <c r="X19"/>
  <c r="V19"/>
  <c r="U19"/>
  <c r="T19"/>
  <c r="W19" s="1"/>
  <c r="R19"/>
  <c r="Q19"/>
  <c r="P19"/>
  <c r="S19" s="1"/>
  <c r="N19"/>
  <c r="M19"/>
  <c r="L19"/>
  <c r="J19"/>
  <c r="I19"/>
  <c r="K19" s="1"/>
  <c r="G19"/>
  <c r="F19"/>
  <c r="H19" s="1"/>
  <c r="E19"/>
  <c r="D19"/>
  <c r="C19"/>
  <c r="Y18"/>
  <c r="X18"/>
  <c r="V18"/>
  <c r="U18"/>
  <c r="T18"/>
  <c r="W18" s="1"/>
  <c r="R18"/>
  <c r="Q18"/>
  <c r="P18"/>
  <c r="N18"/>
  <c r="M18"/>
  <c r="L18"/>
  <c r="J18"/>
  <c r="I18"/>
  <c r="K18" s="1"/>
  <c r="H18"/>
  <c r="G18"/>
  <c r="F18"/>
  <c r="D18"/>
  <c r="C18"/>
  <c r="E18" s="1"/>
  <c r="Y17"/>
  <c r="X17"/>
  <c r="Z17" s="1"/>
  <c r="V17"/>
  <c r="U17"/>
  <c r="T17"/>
  <c r="R17"/>
  <c r="Q17"/>
  <c r="P17"/>
  <c r="N17"/>
  <c r="M17"/>
  <c r="L17"/>
  <c r="J17"/>
  <c r="I17"/>
  <c r="K17" s="1"/>
  <c r="G17"/>
  <c r="F17"/>
  <c r="H17" s="1"/>
  <c r="D17"/>
  <c r="C17"/>
  <c r="Z16"/>
  <c r="Y16"/>
  <c r="X16"/>
  <c r="V16"/>
  <c r="U16"/>
  <c r="T16"/>
  <c r="R16"/>
  <c r="S16" s="1"/>
  <c r="Q16"/>
  <c r="P16"/>
  <c r="N16"/>
  <c r="M16"/>
  <c r="L16"/>
  <c r="J16"/>
  <c r="I16"/>
  <c r="K16" s="1"/>
  <c r="G16"/>
  <c r="F16"/>
  <c r="D16"/>
  <c r="C16"/>
  <c r="Y15"/>
  <c r="X15"/>
  <c r="V15"/>
  <c r="U15"/>
  <c r="T15"/>
  <c r="R15"/>
  <c r="Q15"/>
  <c r="P15"/>
  <c r="N15"/>
  <c r="M15"/>
  <c r="L15"/>
  <c r="J15"/>
  <c r="I15"/>
  <c r="G15"/>
  <c r="F15"/>
  <c r="H15" s="1"/>
  <c r="D15"/>
  <c r="C15"/>
  <c r="E15" s="1"/>
  <c r="Y14"/>
  <c r="X14"/>
  <c r="Z14" s="1"/>
  <c r="W14"/>
  <c r="V14"/>
  <c r="U14"/>
  <c r="T14"/>
  <c r="R14"/>
  <c r="Q14"/>
  <c r="P14"/>
  <c r="S14" s="1"/>
  <c r="N14"/>
  <c r="M14"/>
  <c r="L14"/>
  <c r="J14"/>
  <c r="K14" s="1"/>
  <c r="I14"/>
  <c r="G14"/>
  <c r="F14"/>
  <c r="H14" s="1"/>
  <c r="D14"/>
  <c r="C14"/>
  <c r="Z13"/>
  <c r="Y13"/>
  <c r="X13"/>
  <c r="V13"/>
  <c r="U13"/>
  <c r="T13"/>
  <c r="W13" s="1"/>
  <c r="R13"/>
  <c r="Q13"/>
  <c r="P13"/>
  <c r="N13"/>
  <c r="M13"/>
  <c r="L13"/>
  <c r="J13"/>
  <c r="I13"/>
  <c r="K13" s="1"/>
  <c r="H13"/>
  <c r="G13"/>
  <c r="F13"/>
  <c r="D13"/>
  <c r="E13" s="1"/>
  <c r="C13"/>
  <c r="Y12"/>
  <c r="X12"/>
  <c r="Z12" s="1"/>
  <c r="V12"/>
  <c r="U12"/>
  <c r="T12"/>
  <c r="R12"/>
  <c r="Q12"/>
  <c r="P12"/>
  <c r="S12" s="1"/>
  <c r="N12"/>
  <c r="M12"/>
  <c r="L12"/>
  <c r="J12"/>
  <c r="K12" s="1"/>
  <c r="I12"/>
  <c r="G12"/>
  <c r="F12"/>
  <c r="D12"/>
  <c r="C12"/>
  <c r="E12" s="1"/>
  <c r="Y11"/>
  <c r="X11"/>
  <c r="V11"/>
  <c r="U11"/>
  <c r="T11"/>
  <c r="W11" s="1"/>
  <c r="R11"/>
  <c r="Q11"/>
  <c r="P11"/>
  <c r="S11" s="1"/>
  <c r="N11"/>
  <c r="M11"/>
  <c r="L11"/>
  <c r="J11"/>
  <c r="I11"/>
  <c r="K11" s="1"/>
  <c r="G11"/>
  <c r="F11"/>
  <c r="H11" s="1"/>
  <c r="E11"/>
  <c r="D11"/>
  <c r="C11"/>
  <c r="Y10"/>
  <c r="X10"/>
  <c r="V10"/>
  <c r="U10"/>
  <c r="T10"/>
  <c r="T38" s="1"/>
  <c r="R10"/>
  <c r="Q10"/>
  <c r="P10"/>
  <c r="N10"/>
  <c r="M10"/>
  <c r="L10"/>
  <c r="L38" s="1"/>
  <c r="J10"/>
  <c r="I10"/>
  <c r="I38" s="1"/>
  <c r="H10"/>
  <c r="G10"/>
  <c r="F10"/>
  <c r="D10"/>
  <c r="C10"/>
  <c r="D4"/>
  <c r="C4"/>
  <c r="O15" l="1"/>
  <c r="D38"/>
  <c r="N38"/>
  <c r="X38"/>
  <c r="S15"/>
  <c r="E16"/>
  <c r="Z18"/>
  <c r="O24"/>
  <c r="AA26"/>
  <c r="W33"/>
  <c r="Z34"/>
  <c r="E37"/>
  <c r="F48" i="2"/>
  <c r="M38" i="1"/>
  <c r="W10"/>
  <c r="O18"/>
  <c r="O26"/>
  <c r="C38"/>
  <c r="V38"/>
  <c r="H12"/>
  <c r="Z15"/>
  <c r="W16"/>
  <c r="AA16" s="1"/>
  <c r="S17"/>
  <c r="H20"/>
  <c r="O20" s="1"/>
  <c r="AB20" s="1"/>
  <c r="Z23"/>
  <c r="AA23" s="1"/>
  <c r="AB23" s="1"/>
  <c r="W24"/>
  <c r="AA24" s="1"/>
  <c r="S25"/>
  <c r="H28"/>
  <c r="O28" s="1"/>
  <c r="K29"/>
  <c r="W29"/>
  <c r="S30"/>
  <c r="AA30" s="1"/>
  <c r="AB30" s="1"/>
  <c r="H33"/>
  <c r="H36"/>
  <c r="J38"/>
  <c r="U38"/>
  <c r="E17"/>
  <c r="O17" s="1"/>
  <c r="E25"/>
  <c r="K26"/>
  <c r="E33"/>
  <c r="O33" s="1"/>
  <c r="AA36"/>
  <c r="AB36" s="1"/>
  <c r="O30"/>
  <c r="R38"/>
  <c r="E14"/>
  <c r="O14" s="1"/>
  <c r="K15"/>
  <c r="W15"/>
  <c r="E22"/>
  <c r="K23"/>
  <c r="O23" s="1"/>
  <c r="W23"/>
  <c r="S29"/>
  <c r="H32"/>
  <c r="K37"/>
  <c r="W37"/>
  <c r="G38"/>
  <c r="Q38"/>
  <c r="Z11"/>
  <c r="AA11" s="1"/>
  <c r="W12"/>
  <c r="AA12" s="1"/>
  <c r="AB12" s="1"/>
  <c r="S13"/>
  <c r="AA13" s="1"/>
  <c r="AB13" s="1"/>
  <c r="H16"/>
  <c r="Z19"/>
  <c r="W20"/>
  <c r="AA20" s="1"/>
  <c r="S21"/>
  <c r="H24"/>
  <c r="Z27"/>
  <c r="AA27" s="1"/>
  <c r="AB27" s="1"/>
  <c r="W28"/>
  <c r="AA28" s="1"/>
  <c r="H31"/>
  <c r="Z32"/>
  <c r="AA32" s="1"/>
  <c r="Z35"/>
  <c r="AA35" s="1"/>
  <c r="AB35" s="1"/>
  <c r="W36"/>
  <c r="F38"/>
  <c r="P38"/>
  <c r="Y38"/>
  <c r="W17"/>
  <c r="AA17" s="1"/>
  <c r="AB17" s="1"/>
  <c r="S18"/>
  <c r="K22"/>
  <c r="H23"/>
  <c r="K25"/>
  <c r="W25"/>
  <c r="S26"/>
  <c r="S31"/>
  <c r="AA31" s="1"/>
  <c r="E32"/>
  <c r="O32" s="1"/>
  <c r="S34"/>
  <c r="F31" i="2"/>
  <c r="O12" i="1"/>
  <c r="AA37"/>
  <c r="AA22"/>
  <c r="O35"/>
  <c r="O36"/>
  <c r="H38"/>
  <c r="AA29"/>
  <c r="AB29" s="1"/>
  <c r="O34"/>
  <c r="AA19"/>
  <c r="AA21"/>
  <c r="O29"/>
  <c r="AA15"/>
  <c r="AB24"/>
  <c r="AA25"/>
  <c r="AA33"/>
  <c r="O11"/>
  <c r="AA14"/>
  <c r="AB14" s="1"/>
  <c r="O19"/>
  <c r="O27"/>
  <c r="O13"/>
  <c r="O21"/>
  <c r="O31"/>
  <c r="E10"/>
  <c r="K10"/>
  <c r="S10"/>
  <c r="Z10"/>
  <c r="AB28" l="1"/>
  <c r="AB26"/>
  <c r="W38"/>
  <c r="AB31"/>
  <c r="AA34"/>
  <c r="AB34" s="1"/>
  <c r="F49" i="2"/>
  <c r="S38" i="1"/>
  <c r="O25"/>
  <c r="AB25" s="1"/>
  <c r="O16"/>
  <c r="AB16" s="1"/>
  <c r="AB33"/>
  <c r="O37"/>
  <c r="AB37" s="1"/>
  <c r="K38"/>
  <c r="AB15"/>
  <c r="O22"/>
  <c r="AB22" s="1"/>
  <c r="AA18"/>
  <c r="AB18" s="1"/>
  <c r="O10"/>
  <c r="E38"/>
  <c r="Z38"/>
  <c r="AA10"/>
  <c r="AB11"/>
  <c r="AB19"/>
  <c r="AB32"/>
  <c r="AB21"/>
  <c r="O38" l="1"/>
  <c r="AA38"/>
  <c r="AB10"/>
  <c r="AB38" s="1"/>
  <c r="AB39" s="1"/>
</calcChain>
</file>

<file path=xl/sharedStrings.xml><?xml version="1.0" encoding="utf-8"?>
<sst xmlns="http://schemas.openxmlformats.org/spreadsheetml/2006/main" count="2042" uniqueCount="111">
  <si>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</si>
  <si>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</si>
  <si>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</si>
  <si>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</si>
  <si>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</si>
  <si>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</si>
  <si>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</si>
  <si>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</si>
  <si>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</si>
  <si>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</si>
  <si>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</si>
  <si>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</si>
  <si>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</si>
  <si>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</si>
  <si>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</si>
  <si>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</si>
  <si>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</si>
  <si>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</si>
  <si>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</si>
  <si>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</si>
  <si>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</si>
  <si>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</si>
  <si>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</si>
  <si>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</si>
  <si>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</si>
  <si>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</si>
  <si>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</si>
  <si>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</si>
  <si>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</si>
  <si>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</si>
  <si>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</si>
  <si>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</si>
  <si>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</si>
  <si>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</si>
  <si>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</si>
  <si>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</si>
  <si>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</si>
  <si>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</si>
  <si>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</si>
  <si>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</si>
  <si>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</si>
  <si>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</si>
  <si>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</si>
  <si>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</si>
  <si>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</si>
  <si>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</si>
  <si>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</si>
  <si>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</si>
  <si>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</si>
  <si>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</si>
  <si>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</si>
  <si>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</si>
  <si>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</si>
  <si>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</si>
  <si>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</si>
  <si>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</si>
  <si>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</si>
  <si>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</si>
  <si>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</si>
  <si>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</si>
  <si>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</si>
  <si>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</si>
  <si>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</si>
  <si>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</si>
  <si>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</si>
  <si>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</si>
  <si>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TOTAL</t>
  </si>
  <si>
    <t>Nota(s):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</si>
  <si>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Calibri"/>
        <family val="2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</si>
  <si>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DEZEMBRO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</si>
  <si>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</si>
  <si>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</si>
  <si>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</si>
  <si>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</si>
  <si>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</si>
  <si>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</si>
  <si>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</si>
  <si>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</si>
  <si>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</si>
  <si>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</si>
  <si>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</si>
  <si>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</si>
  <si>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</si>
  <si>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</si>
  <si>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</si>
  <si>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</si>
  <si>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</si>
  <si>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</si>
  <si>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</si>
  <si>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</si>
  <si>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</si>
  <si>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</si>
  <si>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</si>
  <si>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</si>
  <si>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</si>
  <si>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</si>
  <si>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</si>
  <si>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</si>
  <si>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</si>
  <si>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</si>
  <si>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</si>
  <si>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</si>
  <si>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</si>
  <si>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</si>
  <si>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</si>
  <si>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</si>
  <si>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</si>
  <si>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</si>
  <si>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</si>
  <si>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JUIZ SUBSTITUTO</t>
  </si>
  <si>
    <r>
      <rPr>
        <b/>
        <sz val="12"/>
        <color rgb="FF000000"/>
        <rFont val="Arial"/>
        <family val="2"/>
      </rPr>
      <t>2)</t>
    </r>
    <r>
      <rPr>
        <sz val="12"/>
        <color rgb="FF000000"/>
        <rFont val="Arial"/>
        <family val="2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  <family val="2"/>
      </rPr>
      <t xml:space="preserve">15.01.2024 </t>
    </r>
    <r>
      <rPr>
        <sz val="12"/>
        <color rgb="FF000000"/>
        <rFont val="Arial"/>
        <family val="2"/>
      </rPr>
      <t xml:space="preserve">a </t>
    </r>
    <r>
      <rPr>
        <b/>
        <sz val="12"/>
        <color rgb="FF000000"/>
        <rFont val="Arial"/>
        <family val="2"/>
      </rPr>
      <t>24.01.2024</t>
    </r>
    <r>
      <rPr>
        <sz val="12"/>
        <color rgb="FF000000"/>
        <rFont val="Arial"/>
        <family val="2"/>
      </rPr>
      <t>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</si>
</sst>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\$#,"/>
    <numFmt numFmtId="165" formatCode="_(* #,##0.00_);_(* \(#,##0.00\);_(* \-??_);_(@_)"/>
    <numFmt numFmtId="166" formatCode="_-* #,##0.00_-;\-* #,##0.00_-;_-* \-??_-;_-@_-"/>
    <numFmt numFmtId="167" formatCode="General_)"/>
    <numFmt numFmtId="168" formatCode="0.000000"/>
    <numFmt numFmtId="169" formatCode="_([$€-2]* #,##0.00_);_([$€-2]* \(#,##0.00\);_([$€-2]* &quot;-&quot;??_)"/>
    <numFmt numFmtId="170" formatCode="mm/yy"/>
    <numFmt numFmtId="171" formatCode="#.##000"/>
    <numFmt numFmtId="172" formatCode="%#,#00"/>
    <numFmt numFmtId="173" formatCode="_(&quot;R$ &quot;* #,##0.00_);_(&quot;R$ &quot;* \(#,##0.00\);_(&quot;R$ &quot;* \-??_);_(@_)"/>
    <numFmt numFmtId="174" formatCode="_(&quot;R$ &quot;* #,##0.00_);_(&quot;R$ &quot;* \(#,##0.00\);_(&quot;R$ &quot;* &quot;-&quot;??_);_(@_)"/>
    <numFmt numFmtId="175" formatCode="0.000"/>
    <numFmt numFmtId="176" formatCode="\$#,##0\ ;&quot;($&quot;#,##0\)"/>
    <numFmt numFmtId="177" formatCode="_([$€-2]* #,##0.00_);_([$€-2]* \(#,##0.00\);_([$€-2]* \-??_)"/>
    <numFmt numFmtId="178" formatCode="yyyy\:mm"/>
    <numFmt numFmtId="179" formatCode="#,##0.000000"/>
    <numFmt numFmtId="180" formatCode="#,#00"/>
    <numFmt numFmtId="181" formatCode="_(* #,##0_);_(* \(#,##0\);_(* &quot;-&quot;??_);_(@_)"/>
    <numFmt numFmtId="182" formatCode="_(* #,##0_);_(* \(#,##0\);_(* \-_);_(@_)"/>
  </numFmts>
  <fonts count="45">
    <font>
      <sz val="10"/>
      <color rgb="FF000000"/>
      <name val="Arial"/>
    </font>
    <font>
      <sz val="11"/>
      <color rgb="FFFFFFFF"/>
      <name val="Calibri"/>
      <family val="2"/>
    </font>
    <font>
      <sz val="1"/>
      <color rgb="FF000000"/>
      <name val="Courier New"/>
      <family val="3"/>
    </font>
    <font>
      <b/>
      <sz val="11"/>
      <color rgb="FFFF9900"/>
      <name val="Calibri"/>
      <family val="2"/>
    </font>
    <font>
      <i/>
      <sz val="1"/>
      <color rgb="FF000000"/>
      <name val="Courier New"/>
      <family val="3"/>
    </font>
    <font>
      <b/>
      <sz val="11"/>
      <color rgb="FF333333"/>
      <name val="Calibri"/>
      <family val="2"/>
    </font>
    <font>
      <sz val="11"/>
      <color rgb="FF000000"/>
      <name val="Calibri"/>
      <family val="2"/>
    </font>
    <font>
      <sz val="11"/>
      <color rgb="FF008000"/>
      <name val="Calibri"/>
      <family val="2"/>
    </font>
    <font>
      <i/>
      <sz val="11"/>
      <color rgb="FF808080"/>
      <name val="Calibri"/>
      <family val="2"/>
    </font>
    <font>
      <b/>
      <sz val="13"/>
      <color rgb="FF003366"/>
      <name val="Calibri"/>
      <family val="2"/>
    </font>
    <font>
      <sz val="7"/>
      <color rgb="FF000000"/>
      <name val="Times New Roman"/>
      <family val="1"/>
    </font>
    <font>
      <u/>
      <sz val="11"/>
      <color rgb="FF0000FF"/>
      <name val="Calibri"/>
      <family val="2"/>
    </font>
    <font>
      <b/>
      <sz val="15"/>
      <color rgb="FF003366"/>
      <name val="Calibri"/>
      <family val="2"/>
    </font>
    <font>
      <b/>
      <sz val="11"/>
      <color rgb="FF003366"/>
      <name val="Calibri"/>
      <family val="2"/>
    </font>
    <font>
      <sz val="11"/>
      <color rgb="FF993300"/>
      <name val="Calibri"/>
      <family val="2"/>
    </font>
    <font>
      <b/>
      <sz val="9"/>
      <color rgb="FF000000"/>
      <name val="Times New Roman"/>
      <family val="1"/>
    </font>
    <font>
      <b/>
      <sz val="18"/>
      <color rgb="FF003366"/>
      <name val="Cambria"/>
      <family val="1"/>
    </font>
    <font>
      <i/>
      <sz val="12"/>
      <color rgb="FF000000"/>
      <name val="Times New Roman"/>
      <family val="1"/>
    </font>
    <font>
      <sz val="11"/>
      <color rgb="FFFF9900"/>
      <name val="Calibri"/>
      <family val="2"/>
    </font>
    <font>
      <u/>
      <sz val="10"/>
      <color rgb="FF0000FF"/>
      <name val="Arial"/>
      <family val="2"/>
    </font>
    <font>
      <b/>
      <sz val="11"/>
      <color rgb="FF000000"/>
      <name val="Calibri"/>
      <family val="2"/>
    </font>
    <font>
      <u/>
      <sz val="8"/>
      <color rgb="FF0000FF"/>
      <name val="Arial"/>
      <family val="2"/>
    </font>
    <font>
      <b/>
      <sz val="11"/>
      <color rgb="FFFFFFFF"/>
      <name val="Calibri"/>
      <family val="2"/>
    </font>
    <font>
      <sz val="12"/>
      <color rgb="FF000000"/>
      <name val="Times New Roman"/>
      <family val="1"/>
    </font>
    <font>
      <sz val="11"/>
      <color rgb="FF333399"/>
      <name val="Calibri"/>
      <family val="2"/>
    </font>
    <font>
      <sz val="11"/>
      <color rgb="FF800080"/>
      <name val="Calibri"/>
      <family val="2"/>
    </font>
    <font>
      <sz val="10"/>
      <color rgb="FF000000"/>
      <name val="Courier New"/>
      <family val="3"/>
    </font>
    <font>
      <b/>
      <sz val="18"/>
      <color rgb="FF333399"/>
      <name val="Cambria"/>
      <family val="1"/>
    </font>
    <font>
      <sz val="11"/>
      <color rgb="FFFF0000"/>
      <name val="Calibri"/>
      <family val="2"/>
    </font>
    <font>
      <b/>
      <sz val="14"/>
      <color rgb="FF000000"/>
      <name val="Times New Roman"/>
      <family val="1"/>
    </font>
    <font>
      <sz val="10"/>
      <color rgb="FF000000"/>
      <name val="MS Sans Serif"/>
      <family val="2"/>
    </font>
    <font>
      <b/>
      <sz val="1"/>
      <color rgb="FF000000"/>
      <name val="Courier New"/>
      <family val="3"/>
    </font>
    <font>
      <sz val="8"/>
      <color rgb="FF000000"/>
      <name val="SwitzerlandLight"/>
    </font>
    <font>
      <sz val="10"/>
      <color rgb="FF000000"/>
      <name val="Times New Roman"/>
      <family val="1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Calibri"/>
      <family val="2"/>
    </font>
    <font>
      <sz val="9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</patternFill>
    </fill>
    <fill>
      <patternFill patternType="solid">
        <fgColor rgb="FFFF99CC"/>
        <bgColor rgb="FFFF8080"/>
      </patternFill>
    </fill>
    <fill>
      <patternFill patternType="solid">
        <fgColor rgb="FFB6DDE8"/>
      </patternFill>
    </fill>
    <fill>
      <patternFill patternType="solid">
        <fgColor rgb="FFFF6600"/>
      </patternFill>
    </fill>
    <fill>
      <patternFill patternType="solid">
        <fgColor rgb="FFD6E3BC"/>
      </patternFill>
    </fill>
    <fill>
      <patternFill patternType="solid">
        <fgColor rgb="FFFF9900"/>
        <bgColor rgb="FFFFCC00"/>
      </patternFill>
    </fill>
    <fill>
      <patternFill patternType="solid">
        <fgColor rgb="FFFFFF99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9900"/>
      </patternFill>
    </fill>
    <fill>
      <patternFill patternType="solid">
        <fgColor rgb="FFDBE5F1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99CCFF"/>
      </patternFill>
    </fill>
    <fill>
      <patternFill patternType="solid">
        <fgColor rgb="FFCC99FF"/>
        <bgColor rgb="FF9999FF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</patternFill>
    </fill>
    <fill>
      <patternFill patternType="solid">
        <fgColor rgb="FFCCCCFF"/>
      </patternFill>
    </fill>
    <fill>
      <patternFill patternType="solid">
        <fgColor rgb="FF339966"/>
      </patternFill>
    </fill>
    <fill>
      <patternFill patternType="solid">
        <fgColor rgb="FFCCC0D9"/>
      </patternFill>
    </fill>
    <fill>
      <patternFill patternType="solid">
        <fgColor rgb="FF33CCCC"/>
      </patternFill>
    </fill>
    <fill>
      <patternFill patternType="solid">
        <fgColor rgb="FFFFCC99"/>
      </patternFill>
    </fill>
    <fill>
      <patternFill patternType="solid">
        <fgColor rgb="FFF2DBDB"/>
      </patternFill>
    </fill>
    <fill>
      <patternFill patternType="solid">
        <fgColor rgb="FFB8CCE4"/>
      </patternFill>
    </fill>
    <fill>
      <patternFill patternType="solid">
        <fgColor rgb="FF0066CC"/>
      </patternFill>
    </fill>
    <fill>
      <patternFill patternType="solid">
        <fgColor rgb="FF969696"/>
      </patternFill>
    </fill>
    <fill>
      <patternFill patternType="solid">
        <fgColor rgb="FFFF99CC"/>
      </patternFill>
    </fill>
    <fill>
      <patternFill patternType="solid">
        <fgColor rgb="FFEAF1DD"/>
      </patternFill>
    </fill>
    <fill>
      <patternFill patternType="solid">
        <fgColor rgb="FFDAEEF3"/>
      </patternFill>
    </fill>
    <fill>
      <patternFill patternType="solid">
        <fgColor rgb="FFE5B8B7"/>
      </patternFill>
    </fill>
    <fill>
      <patternFill patternType="solid">
        <fgColor rgb="FFFFCC00"/>
      </patternFill>
    </fill>
    <fill>
      <patternFill patternType="solid">
        <fgColor rgb="FF333399"/>
      </patternFill>
    </fill>
    <fill>
      <patternFill patternType="solid">
        <fgColor rgb="FF0A3C0A"/>
        <bgColor rgb="FF000000"/>
      </patternFill>
    </fill>
  </fills>
  <borders count="7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471">
    <xf numFmtId="0" fontId="0" fillId="0" borderId="0"/>
    <xf numFmtId="43" fontId="43" fillId="0" borderId="0"/>
    <xf numFmtId="0" fontId="1" fillId="2" borderId="0"/>
    <xf numFmtId="0" fontId="1" fillId="3" borderId="0"/>
    <xf numFmtId="164" fontId="2" fillId="0" borderId="0">
      <protection locked="0"/>
    </xf>
    <xf numFmtId="0" fontId="3" fillId="4" borderId="1"/>
    <xf numFmtId="2" fontId="4" fillId="0" borderId="0">
      <protection locked="0"/>
    </xf>
    <xf numFmtId="0" fontId="3" fillId="4" borderId="1"/>
    <xf numFmtId="0" fontId="3" fillId="4" borderId="1"/>
    <xf numFmtId="0" fontId="5" fillId="5" borderId="2"/>
    <xf numFmtId="2" fontId="2" fillId="0" borderId="0">
      <protection locked="0"/>
    </xf>
    <xf numFmtId="0" fontId="5" fillId="4" borderId="2"/>
    <xf numFmtId="43" fontId="6" fillId="0" borderId="0"/>
    <xf numFmtId="0" fontId="1" fillId="6" borderId="0"/>
    <xf numFmtId="0" fontId="7" fillId="7" borderId="0"/>
    <xf numFmtId="0" fontId="6" fillId="0" borderId="0"/>
    <xf numFmtId="0" fontId="6" fillId="0" borderId="0"/>
    <xf numFmtId="0" fontId="6" fillId="0" borderId="0"/>
    <xf numFmtId="0" fontId="43" fillId="8" borderId="3"/>
    <xf numFmtId="10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0" fontId="8" fillId="0" borderId="0"/>
    <xf numFmtId="0" fontId="9" fillId="0" borderId="4"/>
    <xf numFmtId="0" fontId="9" fillId="0" borderId="4"/>
    <xf numFmtId="166" fontId="43" fillId="0" borderId="0"/>
    <xf numFmtId="0" fontId="5" fillId="4" borderId="2"/>
    <xf numFmtId="0" fontId="6" fillId="9" borderId="0"/>
    <xf numFmtId="0" fontId="6" fillId="10" borderId="0"/>
    <xf numFmtId="0" fontId="6" fillId="9" borderId="0"/>
    <xf numFmtId="167" fontId="10" fillId="0" borderId="0">
      <alignment horizontal="left"/>
    </xf>
    <xf numFmtId="0" fontId="11" fillId="0" borderId="0">
      <alignment vertical="top"/>
      <protection locked="0"/>
    </xf>
    <xf numFmtId="0" fontId="12" fillId="0" borderId="5"/>
    <xf numFmtId="168" fontId="43" fillId="0" borderId="0"/>
    <xf numFmtId="0" fontId="43" fillId="8" borderId="3"/>
    <xf numFmtId="0" fontId="43" fillId="8" borderId="3"/>
    <xf numFmtId="0" fontId="13" fillId="0" borderId="0"/>
    <xf numFmtId="0" fontId="1" fillId="6" borderId="0"/>
    <xf numFmtId="0" fontId="1" fillId="11" borderId="0"/>
    <xf numFmtId="169" fontId="43" fillId="0" borderId="0"/>
    <xf numFmtId="0" fontId="14" fillId="12" borderId="0"/>
    <xf numFmtId="0" fontId="9" fillId="0" borderId="4"/>
    <xf numFmtId="0" fontId="6" fillId="0" borderId="0"/>
    <xf numFmtId="169" fontId="43" fillId="0" borderId="0"/>
    <xf numFmtId="43" fontId="43" fillId="0" borderId="0"/>
    <xf numFmtId="0" fontId="9" fillId="0" borderId="4"/>
    <xf numFmtId="170" fontId="43" fillId="0" borderId="0"/>
    <xf numFmtId="0" fontId="6" fillId="13" borderId="0"/>
    <xf numFmtId="4" fontId="43" fillId="0" borderId="0"/>
    <xf numFmtId="0" fontId="6" fillId="0" borderId="0"/>
    <xf numFmtId="0" fontId="1" fillId="14" borderId="0"/>
    <xf numFmtId="0" fontId="3" fillId="4" borderId="1"/>
    <xf numFmtId="0" fontId="10" fillId="0" borderId="0"/>
    <xf numFmtId="0" fontId="1" fillId="14" borderId="0"/>
    <xf numFmtId="0" fontId="6" fillId="0" borderId="0"/>
    <xf numFmtId="0" fontId="15" fillId="0" borderId="0">
      <alignment vertical="center"/>
    </xf>
    <xf numFmtId="0" fontId="6" fillId="13" borderId="0"/>
    <xf numFmtId="165" fontId="6" fillId="0" borderId="0"/>
    <xf numFmtId="9" fontId="43" fillId="0" borderId="0"/>
    <xf numFmtId="0" fontId="6" fillId="17" borderId="0"/>
    <xf numFmtId="0" fontId="11" fillId="0" borderId="0">
      <alignment vertical="top"/>
      <protection locked="0"/>
    </xf>
    <xf numFmtId="171" fontId="2" fillId="0" borderId="0">
      <protection locked="0"/>
    </xf>
    <xf numFmtId="9" fontId="43" fillId="0" borderId="0"/>
    <xf numFmtId="0" fontId="16" fillId="0" borderId="0"/>
    <xf numFmtId="0" fontId="6" fillId="10" borderId="0"/>
    <xf numFmtId="0" fontId="6" fillId="18" borderId="0"/>
    <xf numFmtId="0" fontId="1" fillId="19" borderId="0"/>
    <xf numFmtId="43" fontId="43" fillId="0" borderId="0"/>
    <xf numFmtId="0" fontId="6" fillId="20" borderId="0"/>
    <xf numFmtId="165" fontId="43" fillId="0" borderId="0"/>
    <xf numFmtId="168" fontId="43" fillId="0" borderId="0"/>
    <xf numFmtId="167" fontId="10" fillId="0" borderId="0">
      <alignment horizontal="left"/>
    </xf>
    <xf numFmtId="0" fontId="6" fillId="0" borderId="0"/>
    <xf numFmtId="0" fontId="6" fillId="20" borderId="0"/>
    <xf numFmtId="0" fontId="5" fillId="4" borderId="2"/>
    <xf numFmtId="0" fontId="12" fillId="0" borderId="5"/>
    <xf numFmtId="0" fontId="17" fillId="0" borderId="7">
      <alignment horizontal="center"/>
    </xf>
    <xf numFmtId="9" fontId="43" fillId="0" borderId="0"/>
    <xf numFmtId="0" fontId="43" fillId="8" borderId="3"/>
    <xf numFmtId="0" fontId="14" fillId="12" borderId="0"/>
    <xf numFmtId="0" fontId="8" fillId="0" borderId="0"/>
    <xf numFmtId="0" fontId="1" fillId="6" borderId="0"/>
    <xf numFmtId="0" fontId="1" fillId="21" borderId="0"/>
    <xf numFmtId="0" fontId="14" fillId="12" borderId="0"/>
    <xf numFmtId="169" fontId="43" fillId="0" borderId="0"/>
    <xf numFmtId="0" fontId="12" fillId="0" borderId="5"/>
    <xf numFmtId="0" fontId="6" fillId="0" borderId="0"/>
    <xf numFmtId="0" fontId="18" fillId="0" borderId="8"/>
    <xf numFmtId="0" fontId="6" fillId="0" borderId="0"/>
    <xf numFmtId="0" fontId="7" fillId="7" borderId="0"/>
    <xf numFmtId="164" fontId="2" fillId="0" borderId="0">
      <protection locked="0"/>
    </xf>
    <xf numFmtId="0" fontId="16" fillId="0" borderId="0"/>
    <xf numFmtId="0" fontId="7" fillId="7" borderId="0"/>
    <xf numFmtId="43" fontId="43" fillId="0" borderId="0"/>
    <xf numFmtId="0" fontId="16" fillId="0" borderId="0"/>
    <xf numFmtId="43" fontId="43" fillId="0" borderId="0"/>
    <xf numFmtId="0" fontId="13" fillId="0" borderId="6"/>
    <xf numFmtId="0" fontId="5" fillId="5" borderId="2"/>
    <xf numFmtId="0" fontId="14" fillId="22" borderId="0"/>
    <xf numFmtId="43" fontId="43" fillId="0" borderId="0"/>
    <xf numFmtId="0" fontId="6" fillId="23" borderId="0"/>
    <xf numFmtId="0" fontId="6" fillId="0" borderId="0"/>
    <xf numFmtId="2" fontId="2" fillId="0" borderId="0">
      <protection locked="0"/>
    </xf>
    <xf numFmtId="0" fontId="21" fillId="0" borderId="0">
      <alignment vertical="top"/>
      <protection locked="0"/>
    </xf>
    <xf numFmtId="2" fontId="4" fillId="0" borderId="0">
      <protection locked="0"/>
    </xf>
    <xf numFmtId="0" fontId="3" fillId="4" borderId="1"/>
    <xf numFmtId="0" fontId="22" fillId="24" borderId="10"/>
    <xf numFmtId="165" fontId="43" fillId="0" borderId="0"/>
    <xf numFmtId="0" fontId="23" fillId="0" borderId="11">
      <alignment horizontal="center"/>
    </xf>
    <xf numFmtId="0" fontId="3" fillId="4" borderId="1"/>
    <xf numFmtId="0" fontId="5" fillId="4" borderId="2"/>
    <xf numFmtId="0" fontId="6" fillId="0" borderId="0"/>
    <xf numFmtId="0" fontId="20" fillId="0" borderId="9"/>
    <xf numFmtId="0" fontId="5" fillId="4" borderId="2"/>
    <xf numFmtId="9" fontId="43" fillId="0" borderId="0"/>
    <xf numFmtId="0" fontId="6" fillId="0" borderId="0"/>
    <xf numFmtId="0" fontId="16" fillId="0" borderId="0"/>
    <xf numFmtId="0" fontId="5" fillId="4" borderId="2"/>
    <xf numFmtId="0" fontId="6" fillId="2" borderId="0"/>
    <xf numFmtId="0" fontId="5" fillId="4" borderId="2"/>
    <xf numFmtId="0" fontId="26" fillId="0" borderId="0"/>
    <xf numFmtId="9" fontId="43" fillId="0" borderId="0"/>
    <xf numFmtId="0" fontId="5" fillId="4" borderId="2"/>
    <xf numFmtId="0" fontId="6" fillId="0" borderId="0"/>
    <xf numFmtId="0" fontId="6" fillId="0" borderId="0"/>
    <xf numFmtId="0" fontId="25" fillId="17" borderId="0"/>
    <xf numFmtId="0" fontId="1" fillId="25" borderId="0"/>
    <xf numFmtId="0" fontId="16" fillId="0" borderId="0"/>
    <xf numFmtId="0" fontId="6" fillId="8" borderId="12"/>
    <xf numFmtId="0" fontId="18" fillId="0" borderId="8"/>
    <xf numFmtId="0" fontId="20" fillId="0" borderId="9"/>
    <xf numFmtId="172" fontId="2" fillId="0" borderId="0">
      <protection locked="0"/>
    </xf>
    <xf numFmtId="0" fontId="1" fillId="26" borderId="0"/>
    <xf numFmtId="0" fontId="6" fillId="8" borderId="12"/>
    <xf numFmtId="165" fontId="43" fillId="0" borderId="0"/>
    <xf numFmtId="0" fontId="6" fillId="0" borderId="0"/>
    <xf numFmtId="0" fontId="6" fillId="0" borderId="0"/>
    <xf numFmtId="0" fontId="7" fillId="7" borderId="0"/>
    <xf numFmtId="0" fontId="6" fillId="0" borderId="0"/>
    <xf numFmtId="0" fontId="24" fillId="10" borderId="1"/>
    <xf numFmtId="0" fontId="6" fillId="0" borderId="0"/>
    <xf numFmtId="165" fontId="43" fillId="0" borderId="0"/>
    <xf numFmtId="0" fontId="6" fillId="0" borderId="0"/>
    <xf numFmtId="165" fontId="43" fillId="0" borderId="0"/>
    <xf numFmtId="0" fontId="6" fillId="0" borderId="0"/>
    <xf numFmtId="9" fontId="43" fillId="0" borderId="0"/>
    <xf numFmtId="165" fontId="43" fillId="0" borderId="0"/>
    <xf numFmtId="0" fontId="6" fillId="0" borderId="0"/>
    <xf numFmtId="165" fontId="43" fillId="0" borderId="0"/>
    <xf numFmtId="165" fontId="43" fillId="0" borderId="0"/>
    <xf numFmtId="0" fontId="6" fillId="0" borderId="0"/>
    <xf numFmtId="0" fontId="3" fillId="4" borderId="1"/>
    <xf numFmtId="43" fontId="43" fillId="0" borderId="0"/>
    <xf numFmtId="0" fontId="3" fillId="4" borderId="1"/>
    <xf numFmtId="0" fontId="3" fillId="4" borderId="1"/>
    <xf numFmtId="0" fontId="22" fillId="24" borderId="10"/>
    <xf numFmtId="0" fontId="1" fillId="3" borderId="0"/>
    <xf numFmtId="0" fontId="6" fillId="0" borderId="0"/>
    <xf numFmtId="0" fontId="16" fillId="0" borderId="0"/>
    <xf numFmtId="0" fontId="6" fillId="0" borderId="0"/>
    <xf numFmtId="0" fontId="6" fillId="27" borderId="0"/>
    <xf numFmtId="0" fontId="27" fillId="0" borderId="0"/>
    <xf numFmtId="0" fontId="3" fillId="4" borderId="1"/>
    <xf numFmtId="0" fontId="6" fillId="27" borderId="0"/>
    <xf numFmtId="0" fontId="6" fillId="0" borderId="0"/>
    <xf numFmtId="0" fontId="16" fillId="0" borderId="0"/>
    <xf numFmtId="173" fontId="43" fillId="0" borderId="0"/>
    <xf numFmtId="9" fontId="43" fillId="0" borderId="0"/>
    <xf numFmtId="174" fontId="43" fillId="0" borderId="0"/>
    <xf numFmtId="0" fontId="28" fillId="0" borderId="0"/>
    <xf numFmtId="0" fontId="28" fillId="0" borderId="0"/>
    <xf numFmtId="0" fontId="28" fillId="0" borderId="0"/>
    <xf numFmtId="0" fontId="18" fillId="0" borderId="8"/>
    <xf numFmtId="0" fontId="18" fillId="0" borderId="8"/>
    <xf numFmtId="0" fontId="3" fillId="4" borderId="1"/>
    <xf numFmtId="0" fontId="18" fillId="0" borderId="8"/>
    <xf numFmtId="0" fontId="3" fillId="4" borderId="1"/>
    <xf numFmtId="0" fontId="3" fillId="4" borderId="1"/>
    <xf numFmtId="0" fontId="28" fillId="0" borderId="0"/>
    <xf numFmtId="0" fontId="6" fillId="0" borderId="0"/>
    <xf numFmtId="0" fontId="3" fillId="4" borderId="1"/>
    <xf numFmtId="0" fontId="6" fillId="28" borderId="0"/>
    <xf numFmtId="0" fontId="7" fillId="7" borderId="0"/>
    <xf numFmtId="0" fontId="28" fillId="0" borderId="0"/>
    <xf numFmtId="0" fontId="5" fillId="4" borderId="2"/>
    <xf numFmtId="165" fontId="43" fillId="0" borderId="0"/>
    <xf numFmtId="0" fontId="43" fillId="8" borderId="3"/>
    <xf numFmtId="0" fontId="43" fillId="8" borderId="3"/>
    <xf numFmtId="0" fontId="6" fillId="0" borderId="0"/>
    <xf numFmtId="0" fontId="6" fillId="0" borderId="0"/>
    <xf numFmtId="0" fontId="1" fillId="3" borderId="0"/>
    <xf numFmtId="0" fontId="6" fillId="0" borderId="0"/>
    <xf numFmtId="0" fontId="6" fillId="0" borderId="0"/>
    <xf numFmtId="0" fontId="1" fillId="6" borderId="0"/>
    <xf numFmtId="0" fontId="43" fillId="8" borderId="3"/>
    <xf numFmtId="165" fontId="43" fillId="0" borderId="0"/>
    <xf numFmtId="0" fontId="1" fillId="29" borderId="0"/>
    <xf numFmtId="165" fontId="43" fillId="0" borderId="0"/>
    <xf numFmtId="43" fontId="43" fillId="0" borderId="0"/>
    <xf numFmtId="164" fontId="2" fillId="0" borderId="0">
      <protection locked="0"/>
    </xf>
    <xf numFmtId="0" fontId="6" fillId="7" borderId="0"/>
    <xf numFmtId="0" fontId="1" fillId="6" borderId="0"/>
    <xf numFmtId="0" fontId="6" fillId="13" borderId="0"/>
    <xf numFmtId="0" fontId="6" fillId="13" borderId="0"/>
    <xf numFmtId="4" fontId="43" fillId="0" borderId="0"/>
    <xf numFmtId="0" fontId="1" fillId="2" borderId="0"/>
    <xf numFmtId="0" fontId="5" fillId="5" borderId="2"/>
    <xf numFmtId="0" fontId="18" fillId="0" borderId="8"/>
    <xf numFmtId="0" fontId="13" fillId="0" borderId="6"/>
    <xf numFmtId="0" fontId="13" fillId="0" borderId="6"/>
    <xf numFmtId="0" fontId="6" fillId="13" borderId="0"/>
    <xf numFmtId="0" fontId="1" fillId="2" borderId="0"/>
    <xf numFmtId="43" fontId="6" fillId="0" borderId="0"/>
    <xf numFmtId="0" fontId="1" fillId="6" borderId="0"/>
    <xf numFmtId="0" fontId="6" fillId="30" borderId="0"/>
    <xf numFmtId="0" fontId="43" fillId="8" borderId="3"/>
    <xf numFmtId="165" fontId="43" fillId="0" borderId="0"/>
    <xf numFmtId="0" fontId="1" fillId="6" borderId="0"/>
    <xf numFmtId="0" fontId="43" fillId="8" borderId="3"/>
    <xf numFmtId="0" fontId="17" fillId="0" borderId="7">
      <alignment horizontal="center"/>
    </xf>
    <xf numFmtId="0" fontId="6" fillId="0" borderId="0"/>
    <xf numFmtId="0" fontId="24" fillId="10" borderId="1"/>
    <xf numFmtId="0" fontId="16" fillId="0" borderId="0"/>
    <xf numFmtId="165" fontId="43" fillId="0" borderId="0"/>
    <xf numFmtId="2" fontId="2" fillId="0" borderId="0">
      <protection locked="0"/>
    </xf>
    <xf numFmtId="0" fontId="3" fillId="4" borderId="1"/>
    <xf numFmtId="0" fontId="3" fillId="4" borderId="1"/>
    <xf numFmtId="9" fontId="43" fillId="0" borderId="0"/>
    <xf numFmtId="0" fontId="20" fillId="0" borderId="9"/>
    <xf numFmtId="0" fontId="1" fillId="6" borderId="0"/>
    <xf numFmtId="165" fontId="43" fillId="0" borderId="0"/>
    <xf numFmtId="165" fontId="6" fillId="0" borderId="0"/>
    <xf numFmtId="0" fontId="6" fillId="0" borderId="0"/>
    <xf numFmtId="0" fontId="5" fillId="4" borderId="2"/>
    <xf numFmtId="0" fontId="20" fillId="0" borderId="9"/>
    <xf numFmtId="0" fontId="5" fillId="4" borderId="2"/>
    <xf numFmtId="0" fontId="20" fillId="0" borderId="9"/>
    <xf numFmtId="0" fontId="5" fillId="4" borderId="2"/>
    <xf numFmtId="0" fontId="13" fillId="0" borderId="6"/>
    <xf numFmtId="0" fontId="43" fillId="8" borderId="3"/>
    <xf numFmtId="0" fontId="20" fillId="0" borderId="9"/>
    <xf numFmtId="0" fontId="25" fillId="17" borderId="0"/>
    <xf numFmtId="0" fontId="43" fillId="8" borderId="3"/>
    <xf numFmtId="0" fontId="43" fillId="8" borderId="3"/>
    <xf numFmtId="166" fontId="43" fillId="0" borderId="0"/>
    <xf numFmtId="165" fontId="43" fillId="0" borderId="0"/>
    <xf numFmtId="0" fontId="24" fillId="10" borderId="1"/>
    <xf numFmtId="0" fontId="1" fillId="21" borderId="0"/>
    <xf numFmtId="0" fontId="20" fillId="0" borderId="9"/>
    <xf numFmtId="165" fontId="43" fillId="0" borderId="0"/>
    <xf numFmtId="2" fontId="4" fillId="0" borderId="0">
      <protection locked="0"/>
    </xf>
    <xf numFmtId="169" fontId="43" fillId="0" borderId="0"/>
    <xf numFmtId="0" fontId="1" fillId="6" borderId="0"/>
    <xf numFmtId="0" fontId="20" fillId="0" borderId="9"/>
    <xf numFmtId="0" fontId="8" fillId="0" borderId="0"/>
    <xf numFmtId="0" fontId="6" fillId="7" borderId="0"/>
    <xf numFmtId="0" fontId="18" fillId="0" borderId="8"/>
    <xf numFmtId="0" fontId="3" fillId="4" borderId="1"/>
    <xf numFmtId="0" fontId="24" fillId="10" borderId="1"/>
    <xf numFmtId="43" fontId="6" fillId="0" borderId="0"/>
    <xf numFmtId="0" fontId="6" fillId="0" borderId="0"/>
    <xf numFmtId="0" fontId="24" fillId="10" borderId="1"/>
    <xf numFmtId="171" fontId="2" fillId="0" borderId="0">
      <protection locked="0"/>
    </xf>
    <xf numFmtId="0" fontId="22" fillId="24" borderId="10"/>
    <xf numFmtId="0" fontId="24" fillId="10" borderId="1"/>
    <xf numFmtId="0" fontId="24" fillId="10" borderId="1"/>
    <xf numFmtId="0" fontId="13" fillId="0" borderId="6"/>
    <xf numFmtId="0" fontId="43" fillId="8" borderId="3"/>
    <xf numFmtId="0" fontId="24" fillId="10" borderId="1"/>
    <xf numFmtId="0" fontId="43" fillId="8" borderId="3"/>
    <xf numFmtId="165" fontId="43" fillId="0" borderId="0"/>
    <xf numFmtId="0" fontId="6" fillId="0" borderId="0"/>
    <xf numFmtId="0" fontId="6" fillId="0" borderId="0"/>
    <xf numFmtId="9" fontId="6" fillId="0" borderId="0"/>
    <xf numFmtId="0" fontId="6" fillId="0" borderId="0"/>
    <xf numFmtId="43" fontId="43" fillId="0" borderId="0"/>
    <xf numFmtId="0" fontId="43" fillId="8" borderId="3"/>
    <xf numFmtId="0" fontId="5" fillId="4" borderId="2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9" fontId="6" fillId="0" borderId="0"/>
    <xf numFmtId="0" fontId="6" fillId="0" borderId="0"/>
    <xf numFmtId="0" fontId="20" fillId="0" borderId="9"/>
    <xf numFmtId="0" fontId="5" fillId="4" borderId="2"/>
    <xf numFmtId="0" fontId="29" fillId="0" borderId="13"/>
    <xf numFmtId="0" fontId="29" fillId="0" borderId="13"/>
    <xf numFmtId="0" fontId="6" fillId="0" borderId="0"/>
    <xf numFmtId="0" fontId="43" fillId="8" borderId="3"/>
    <xf numFmtId="0" fontId="5" fillId="4" borderId="2"/>
    <xf numFmtId="170" fontId="6" fillId="0" borderId="0"/>
    <xf numFmtId="165" fontId="43" fillId="0" borderId="0"/>
    <xf numFmtId="0" fontId="43" fillId="8" borderId="3"/>
    <xf numFmtId="43" fontId="43" fillId="0" borderId="0"/>
    <xf numFmtId="0" fontId="5" fillId="4" borderId="2"/>
    <xf numFmtId="0" fontId="43" fillId="8" borderId="3"/>
    <xf numFmtId="0" fontId="6" fillId="0" borderId="0"/>
    <xf numFmtId="165" fontId="43" fillId="0" borderId="0"/>
    <xf numFmtId="0" fontId="6" fillId="31" borderId="0"/>
    <xf numFmtId="0" fontId="14" fillId="12" borderId="0"/>
    <xf numFmtId="2" fontId="2" fillId="0" borderId="0">
      <protection locked="0"/>
    </xf>
    <xf numFmtId="0" fontId="13" fillId="0" borderId="6"/>
    <xf numFmtId="2" fontId="4" fillId="0" borderId="0">
      <protection locked="0"/>
    </xf>
    <xf numFmtId="0" fontId="43" fillId="8" borderId="3"/>
    <xf numFmtId="43" fontId="6" fillId="0" borderId="0"/>
    <xf numFmtId="0" fontId="6" fillId="8" borderId="12"/>
    <xf numFmtId="0" fontId="24" fillId="10" borderId="1"/>
    <xf numFmtId="0" fontId="29" fillId="0" borderId="13"/>
    <xf numFmtId="43" fontId="43" fillId="0" borderId="0"/>
    <xf numFmtId="0" fontId="24" fillId="10" borderId="1"/>
    <xf numFmtId="0" fontId="6" fillId="8" borderId="12"/>
    <xf numFmtId="0" fontId="24" fillId="10" borderId="1"/>
    <xf numFmtId="0" fontId="6" fillId="8" borderId="12"/>
    <xf numFmtId="165" fontId="43" fillId="0" borderId="0"/>
    <xf numFmtId="0" fontId="6" fillId="2" borderId="0"/>
    <xf numFmtId="0" fontId="24" fillId="10" borderId="1"/>
    <xf numFmtId="0" fontId="16" fillId="0" borderId="0"/>
    <xf numFmtId="0" fontId="6" fillId="0" borderId="0"/>
    <xf numFmtId="2" fontId="6" fillId="0" borderId="0"/>
    <xf numFmtId="0" fontId="6" fillId="13" borderId="0"/>
    <xf numFmtId="0" fontId="6" fillId="0" borderId="0"/>
    <xf numFmtId="0" fontId="1" fillId="15" borderId="0"/>
    <xf numFmtId="0" fontId="6" fillId="0" borderId="0"/>
    <xf numFmtId="0" fontId="6" fillId="2" borderId="0"/>
    <xf numFmtId="0" fontId="6" fillId="0" borderId="0"/>
    <xf numFmtId="3" fontId="43" fillId="0" borderId="0"/>
    <xf numFmtId="0" fontId="6" fillId="0" borderId="0"/>
    <xf numFmtId="0" fontId="6" fillId="2" borderId="0"/>
    <xf numFmtId="0" fontId="6" fillId="0" borderId="0"/>
    <xf numFmtId="0" fontId="6" fillId="0" borderId="0"/>
    <xf numFmtId="166" fontId="43" fillId="0" borderId="0"/>
    <xf numFmtId="0" fontId="6" fillId="32" borderId="0"/>
    <xf numFmtId="10" fontId="43" fillId="0" borderId="0"/>
    <xf numFmtId="0" fontId="6" fillId="0" borderId="0"/>
    <xf numFmtId="0" fontId="6" fillId="0" borderId="0"/>
    <xf numFmtId="38" fontId="43" fillId="0" borderId="0"/>
    <xf numFmtId="0" fontId="6" fillId="17" borderId="0"/>
    <xf numFmtId="0" fontId="43" fillId="8" borderId="3"/>
    <xf numFmtId="0" fontId="1" fillId="11" borderId="0"/>
    <xf numFmtId="0" fontId="14" fillId="12" borderId="0"/>
    <xf numFmtId="0" fontId="29" fillId="0" borderId="13"/>
    <xf numFmtId="0" fontId="16" fillId="0" borderId="0"/>
    <xf numFmtId="0" fontId="6" fillId="0" borderId="0"/>
    <xf numFmtId="0" fontId="1" fillId="33" borderId="0"/>
    <xf numFmtId="170" fontId="43" fillId="0" borderId="0"/>
    <xf numFmtId="0" fontId="6" fillId="0" borderId="0"/>
    <xf numFmtId="0" fontId="5" fillId="5" borderId="2"/>
    <xf numFmtId="0" fontId="8" fillId="0" borderId="0"/>
    <xf numFmtId="0" fontId="5" fillId="5" borderId="2"/>
    <xf numFmtId="0" fontId="1" fillId="33" borderId="0"/>
    <xf numFmtId="0" fontId="19" fillId="0" borderId="0">
      <alignment vertical="top"/>
      <protection locked="0"/>
    </xf>
    <xf numFmtId="0" fontId="6" fillId="0" borderId="0"/>
    <xf numFmtId="43" fontId="43" fillId="0" borderId="0"/>
    <xf numFmtId="0" fontId="5" fillId="5" borderId="2"/>
    <xf numFmtId="0" fontId="6" fillId="13" borderId="0"/>
    <xf numFmtId="0" fontId="21" fillId="0" borderId="0">
      <alignment vertical="top"/>
      <protection locked="0"/>
    </xf>
    <xf numFmtId="0" fontId="6" fillId="0" borderId="0"/>
    <xf numFmtId="0" fontId="19" fillId="0" borderId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4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7" borderId="0"/>
    <xf numFmtId="0" fontId="24" fillId="10" borderId="1"/>
    <xf numFmtId="0" fontId="5" fillId="4" borderId="2"/>
    <xf numFmtId="0" fontId="5" fillId="4" borderId="2"/>
    <xf numFmtId="0" fontId="6" fillId="34" borderId="0"/>
    <xf numFmtId="0" fontId="6" fillId="9" borderId="0"/>
    <xf numFmtId="0" fontId="6" fillId="9" borderId="0"/>
    <xf numFmtId="0" fontId="23" fillId="0" borderId="14">
      <alignment horizontal="center"/>
    </xf>
    <xf numFmtId="0" fontId="18" fillId="0" borderId="8"/>
    <xf numFmtId="0" fontId="18" fillId="0" borderId="8"/>
    <xf numFmtId="0" fontId="1" fillId="11" borderId="0"/>
    <xf numFmtId="165" fontId="43" fillId="0" borderId="0"/>
    <xf numFmtId="167" fontId="10" fillId="0" borderId="0">
      <alignment horizontal="right"/>
    </xf>
    <xf numFmtId="0" fontId="1" fillId="11" borderId="0"/>
    <xf numFmtId="0" fontId="6" fillId="7" borderId="0"/>
    <xf numFmtId="0" fontId="6" fillId="7" borderId="0"/>
    <xf numFmtId="0" fontId="6" fillId="35" borderId="0"/>
    <xf numFmtId="0" fontId="6" fillId="36" borderId="0"/>
    <xf numFmtId="0" fontId="1" fillId="21" borderId="0"/>
    <xf numFmtId="0" fontId="1" fillId="26" borderId="0"/>
    <xf numFmtId="0" fontId="6" fillId="18" borderId="0"/>
    <xf numFmtId="0" fontId="20" fillId="0" borderId="9"/>
    <xf numFmtId="2" fontId="6" fillId="0" borderId="0"/>
    <xf numFmtId="0" fontId="6" fillId="7" borderId="0"/>
    <xf numFmtId="165" fontId="43" fillId="0" borderId="0"/>
    <xf numFmtId="0" fontId="1" fillId="21" borderId="0"/>
    <xf numFmtId="9" fontId="6" fillId="0" borderId="0"/>
    <xf numFmtId="0" fontId="27" fillId="0" borderId="0"/>
    <xf numFmtId="0" fontId="6" fillId="0" borderId="0"/>
    <xf numFmtId="0" fontId="6" fillId="38" borderId="0"/>
    <xf numFmtId="0" fontId="29" fillId="0" borderId="13"/>
    <xf numFmtId="0" fontId="6" fillId="9" borderId="0"/>
    <xf numFmtId="0" fontId="13" fillId="0" borderId="6"/>
    <xf numFmtId="0" fontId="8" fillId="0" borderId="0"/>
    <xf numFmtId="0" fontId="43" fillId="8" borderId="3"/>
    <xf numFmtId="0" fontId="43" fillId="8" borderId="3"/>
    <xf numFmtId="0" fontId="43" fillId="8" borderId="3"/>
    <xf numFmtId="0" fontId="1" fillId="11" borderId="0"/>
    <xf numFmtId="0" fontId="3" fillId="4" borderId="1"/>
    <xf numFmtId="43" fontId="43" fillId="0" borderId="0"/>
    <xf numFmtId="0" fontId="14" fillId="12" borderId="0"/>
    <xf numFmtId="0" fontId="6" fillId="0" borderId="0"/>
    <xf numFmtId="0" fontId="6" fillId="2" borderId="0"/>
    <xf numFmtId="0" fontId="6" fillId="0" borderId="0"/>
    <xf numFmtId="165" fontId="43" fillId="0" borderId="0"/>
    <xf numFmtId="170" fontId="43" fillId="0" borderId="0"/>
    <xf numFmtId="0" fontId="1" fillId="21" borderId="0"/>
    <xf numFmtId="0" fontId="6" fillId="0" borderId="0"/>
    <xf numFmtId="0" fontId="17" fillId="0" borderId="7">
      <alignment horizontal="center"/>
    </xf>
    <xf numFmtId="0" fontId="1" fillId="6" borderId="0"/>
    <xf numFmtId="169" fontId="43" fillId="0" borderId="0"/>
    <xf numFmtId="0" fontId="18" fillId="0" borderId="8"/>
    <xf numFmtId="0" fontId="6" fillId="0" borderId="0"/>
    <xf numFmtId="0" fontId="18" fillId="0" borderId="8"/>
    <xf numFmtId="0" fontId="16" fillId="0" borderId="0"/>
    <xf numFmtId="0" fontId="43" fillId="8" borderId="3"/>
    <xf numFmtId="0" fontId="16" fillId="0" borderId="0"/>
    <xf numFmtId="0" fontId="6" fillId="34" borderId="0"/>
    <xf numFmtId="0" fontId="43" fillId="8" borderId="3"/>
    <xf numFmtId="0" fontId="1" fillId="21" borderId="0"/>
    <xf numFmtId="0" fontId="16" fillId="0" borderId="0"/>
    <xf numFmtId="0" fontId="5" fillId="4" borderId="2"/>
    <xf numFmtId="0" fontId="6" fillId="0" borderId="0"/>
    <xf numFmtId="0" fontId="43" fillId="8" borderId="3"/>
    <xf numFmtId="0" fontId="24" fillId="10" borderId="1"/>
    <xf numFmtId="0" fontId="24" fillId="10" borderId="1"/>
    <xf numFmtId="0" fontId="1" fillId="11" borderId="0"/>
    <xf numFmtId="174" fontId="43" fillId="0" borderId="0"/>
    <xf numFmtId="173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20" fillId="0" borderId="9"/>
    <xf numFmtId="0" fontId="1" fillId="14" borderId="0"/>
    <xf numFmtId="0" fontId="6" fillId="0" borderId="0"/>
    <xf numFmtId="40" fontId="43" fillId="0" borderId="0"/>
    <xf numFmtId="0" fontId="20" fillId="0" borderId="9"/>
    <xf numFmtId="0" fontId="6" fillId="40" borderId="0"/>
    <xf numFmtId="0" fontId="7" fillId="7" borderId="0"/>
    <xf numFmtId="0" fontId="6" fillId="23" borderId="0"/>
    <xf numFmtId="0" fontId="5" fillId="4" borderId="2"/>
    <xf numFmtId="0" fontId="19" fillId="0" borderId="0">
      <alignment vertical="top"/>
      <protection locked="0"/>
    </xf>
    <xf numFmtId="0" fontId="6" fillId="0" borderId="0"/>
    <xf numFmtId="0" fontId="5" fillId="4" borderId="2"/>
    <xf numFmtId="0" fontId="19" fillId="0" borderId="0">
      <alignment vertical="top"/>
      <protection locked="0"/>
    </xf>
    <xf numFmtId="0" fontId="21" fillId="0" borderId="0">
      <alignment vertical="top"/>
      <protection locked="0"/>
    </xf>
    <xf numFmtId="168" fontId="43" fillId="0" borderId="0"/>
    <xf numFmtId="0" fontId="22" fillId="24" borderId="10"/>
    <xf numFmtId="165" fontId="43" fillId="0" borderId="0"/>
    <xf numFmtId="0" fontId="12" fillId="0" borderId="5"/>
    <xf numFmtId="0" fontId="5" fillId="4" borderId="2"/>
    <xf numFmtId="0" fontId="16" fillId="0" borderId="0"/>
    <xf numFmtId="0" fontId="13" fillId="0" borderId="0"/>
    <xf numFmtId="0" fontId="12" fillId="0" borderId="5"/>
    <xf numFmtId="0" fontId="1" fillId="11" borderId="0"/>
    <xf numFmtId="0" fontId="13" fillId="0" borderId="0"/>
    <xf numFmtId="0" fontId="18" fillId="0" borderId="8"/>
    <xf numFmtId="3" fontId="43" fillId="0" borderId="0"/>
    <xf numFmtId="0" fontId="1" fillId="25" borderId="0"/>
    <xf numFmtId="0" fontId="1" fillId="33" borderId="0"/>
    <xf numFmtId="0" fontId="1" fillId="41" borderId="0"/>
    <xf numFmtId="0" fontId="1" fillId="21" borderId="0"/>
    <xf numFmtId="0" fontId="6" fillId="2" borderId="0"/>
    <xf numFmtId="165" fontId="43" fillId="0" borderId="0"/>
    <xf numFmtId="0" fontId="16" fillId="0" borderId="0"/>
    <xf numFmtId="0" fontId="16" fillId="0" borderId="0"/>
    <xf numFmtId="0" fontId="6" fillId="7" borderId="0"/>
    <xf numFmtId="0" fontId="6" fillId="0" borderId="0"/>
    <xf numFmtId="165" fontId="43" fillId="0" borderId="0"/>
    <xf numFmtId="0" fontId="43" fillId="8" borderId="3"/>
    <xf numFmtId="0" fontId="13" fillId="0" borderId="0"/>
    <xf numFmtId="0" fontId="5" fillId="5" borderId="2"/>
    <xf numFmtId="0" fontId="5" fillId="5" borderId="2"/>
    <xf numFmtId="0" fontId="6" fillId="0" borderId="0"/>
    <xf numFmtId="0" fontId="6" fillId="0" borderId="0"/>
    <xf numFmtId="0" fontId="5" fillId="5" borderId="2"/>
    <xf numFmtId="0" fontId="43" fillId="8" borderId="3"/>
    <xf numFmtId="0" fontId="43" fillId="8" borderId="3"/>
    <xf numFmtId="0" fontId="5" fillId="4" borderId="2"/>
    <xf numFmtId="0" fontId="6" fillId="23" borderId="0"/>
    <xf numFmtId="0" fontId="43" fillId="8" borderId="3"/>
    <xf numFmtId="0" fontId="1" fillId="11" borderId="0"/>
    <xf numFmtId="3" fontId="43" fillId="0" borderId="0"/>
    <xf numFmtId="0" fontId="6" fillId="0" borderId="0"/>
    <xf numFmtId="0" fontId="13" fillId="0" borderId="0"/>
    <xf numFmtId="0" fontId="1" fillId="3" borderId="0"/>
    <xf numFmtId="0" fontId="1" fillId="11" borderId="0"/>
    <xf numFmtId="0" fontId="1" fillId="43" borderId="0"/>
    <xf numFmtId="0" fontId="6" fillId="23" borderId="0"/>
    <xf numFmtId="0" fontId="6" fillId="35" borderId="0"/>
    <xf numFmtId="0" fontId="14" fillId="12" borderId="0"/>
    <xf numFmtId="165" fontId="43" fillId="0" borderId="0"/>
    <xf numFmtId="0" fontId="6" fillId="35" borderId="0"/>
    <xf numFmtId="0" fontId="3" fillId="4" borderId="1"/>
    <xf numFmtId="165" fontId="43" fillId="0" borderId="0"/>
    <xf numFmtId="0" fontId="43" fillId="8" borderId="3"/>
    <xf numFmtId="0" fontId="1" fillId="3" borderId="0"/>
    <xf numFmtId="43" fontId="43" fillId="0" borderId="0"/>
    <xf numFmtId="0" fontId="6" fillId="0" borderId="0"/>
    <xf numFmtId="0" fontId="1" fillId="25" borderId="0"/>
    <xf numFmtId="43" fontId="43" fillId="0" borderId="0"/>
    <xf numFmtId="0" fontId="1" fillId="3" borderId="0"/>
    <xf numFmtId="0" fontId="6" fillId="0" borderId="0"/>
    <xf numFmtId="0" fontId="6" fillId="0" borderId="0"/>
    <xf numFmtId="165" fontId="43" fillId="0" borderId="0"/>
    <xf numFmtId="172" fontId="2" fillId="0" borderId="0">
      <protection locked="0"/>
    </xf>
    <xf numFmtId="2" fontId="2" fillId="0" borderId="0">
      <protection locked="0"/>
    </xf>
    <xf numFmtId="0" fontId="14" fillId="12" borderId="0"/>
    <xf numFmtId="0" fontId="1" fillId="16" borderId="0"/>
    <xf numFmtId="0" fontId="3" fillId="4" borderId="1"/>
    <xf numFmtId="0" fontId="24" fillId="44" borderId="1"/>
    <xf numFmtId="43" fontId="43" fillId="0" borderId="0"/>
    <xf numFmtId="0" fontId="24" fillId="44" borderId="1"/>
    <xf numFmtId="0" fontId="3" fillId="4" borderId="1"/>
    <xf numFmtId="0" fontId="43" fillId="8" borderId="3"/>
    <xf numFmtId="0" fontId="1" fillId="3" borderId="0"/>
    <xf numFmtId="0" fontId="3" fillId="4" borderId="1"/>
    <xf numFmtId="176" fontId="43" fillId="0" borderId="0"/>
    <xf numFmtId="0" fontId="3" fillId="4" borderId="1"/>
    <xf numFmtId="0" fontId="1" fillId="43" borderId="0"/>
    <xf numFmtId="0" fontId="6" fillId="0" borderId="0"/>
    <xf numFmtId="0" fontId="7" fillId="7" borderId="0"/>
    <xf numFmtId="2" fontId="4" fillId="0" borderId="0">
      <protection locked="0"/>
    </xf>
    <xf numFmtId="0" fontId="5" fillId="4" borderId="2"/>
    <xf numFmtId="0" fontId="18" fillId="0" borderId="8"/>
    <xf numFmtId="0" fontId="27" fillId="0" borderId="0"/>
    <xf numFmtId="165" fontId="43" fillId="0" borderId="0"/>
    <xf numFmtId="0" fontId="29" fillId="0" borderId="13"/>
    <xf numFmtId="0" fontId="6" fillId="0" borderId="0"/>
    <xf numFmtId="0" fontId="29" fillId="0" borderId="13"/>
    <xf numFmtId="0" fontId="6" fillId="0" borderId="0"/>
    <xf numFmtId="0" fontId="1" fillId="6" borderId="0"/>
    <xf numFmtId="0" fontId="43" fillId="8" borderId="3"/>
    <xf numFmtId="0" fontId="1" fillId="21" borderId="0"/>
    <xf numFmtId="0" fontId="13" fillId="0" borderId="6"/>
    <xf numFmtId="173" fontId="43" fillId="0" borderId="0"/>
    <xf numFmtId="0" fontId="6" fillId="0" borderId="0"/>
    <xf numFmtId="0" fontId="28" fillId="0" borderId="0"/>
    <xf numFmtId="0" fontId="13" fillId="0" borderId="6"/>
    <xf numFmtId="0" fontId="6" fillId="13" borderId="0"/>
    <xf numFmtId="43" fontId="6" fillId="0" borderId="0"/>
    <xf numFmtId="0" fontId="6" fillId="0" borderId="0"/>
    <xf numFmtId="0" fontId="6" fillId="10" borderId="0"/>
    <xf numFmtId="0" fontId="1" fillId="6" borderId="0"/>
    <xf numFmtId="0" fontId="6" fillId="30" borderId="0"/>
    <xf numFmtId="0" fontId="43" fillId="8" borderId="3"/>
    <xf numFmtId="0" fontId="16" fillId="0" borderId="0"/>
    <xf numFmtId="0" fontId="6" fillId="0" borderId="0"/>
    <xf numFmtId="0" fontId="5" fillId="4" borderId="2"/>
    <xf numFmtId="0" fontId="6" fillId="17" borderId="0"/>
    <xf numFmtId="0" fontId="1" fillId="28" borderId="0"/>
    <xf numFmtId="0" fontId="12" fillId="0" borderId="5"/>
    <xf numFmtId="0" fontId="6" fillId="0" borderId="0"/>
    <xf numFmtId="43" fontId="43" fillId="0" borderId="0"/>
    <xf numFmtId="0" fontId="6" fillId="18" borderId="0"/>
    <xf numFmtId="0" fontId="6" fillId="13" borderId="0"/>
    <xf numFmtId="4" fontId="43" fillId="0" borderId="0"/>
    <xf numFmtId="0" fontId="1" fillId="6" borderId="0"/>
    <xf numFmtId="0" fontId="6" fillId="9" borderId="0"/>
    <xf numFmtId="0" fontId="6" fillId="0" borderId="0"/>
    <xf numFmtId="0" fontId="24" fillId="4" borderId="1"/>
    <xf numFmtId="0" fontId="24" fillId="4" borderId="1"/>
    <xf numFmtId="0" fontId="24" fillId="4" borderId="1"/>
    <xf numFmtId="0" fontId="1" fillId="3" borderId="0"/>
    <xf numFmtId="0" fontId="24" fillId="4" borderId="1"/>
    <xf numFmtId="0" fontId="1" fillId="2" borderId="0"/>
    <xf numFmtId="0" fontId="1" fillId="2" borderId="0"/>
    <xf numFmtId="0" fontId="1" fillId="31" borderId="0"/>
    <xf numFmtId="0" fontId="1" fillId="2" borderId="0"/>
    <xf numFmtId="0" fontId="6" fillId="18" borderId="0"/>
    <xf numFmtId="0" fontId="6" fillId="0" borderId="0"/>
    <xf numFmtId="0" fontId="24" fillId="10" borderId="1"/>
    <xf numFmtId="0" fontId="24" fillId="10" borderId="1"/>
    <xf numFmtId="2" fontId="4" fillId="0" borderId="0">
      <protection locked="0"/>
    </xf>
    <xf numFmtId="0" fontId="3" fillId="4" borderId="1"/>
    <xf numFmtId="0" fontId="8" fillId="0" borderId="0"/>
    <xf numFmtId="0" fontId="6" fillId="0" borderId="0"/>
    <xf numFmtId="0" fontId="43" fillId="8" borderId="3"/>
    <xf numFmtId="2" fontId="2" fillId="0" borderId="0">
      <protection locked="0"/>
    </xf>
    <xf numFmtId="0" fontId="3" fillId="4" borderId="1"/>
    <xf numFmtId="0" fontId="3" fillId="4" borderId="1"/>
    <xf numFmtId="0" fontId="5" fillId="5" borderId="2"/>
    <xf numFmtId="0" fontId="1" fillId="2" borderId="0"/>
    <xf numFmtId="43" fontId="6" fillId="0" borderId="0"/>
    <xf numFmtId="165" fontId="43" fillId="0" borderId="0"/>
    <xf numFmtId="0" fontId="1" fillId="6" borderId="0"/>
    <xf numFmtId="165" fontId="43" fillId="0" borderId="0"/>
    <xf numFmtId="164" fontId="2" fillId="0" borderId="0">
      <protection locked="0"/>
    </xf>
    <xf numFmtId="43" fontId="43" fillId="0" borderId="0"/>
    <xf numFmtId="4" fontId="43" fillId="0" borderId="0"/>
    <xf numFmtId="0" fontId="7" fillId="7" borderId="0"/>
    <xf numFmtId="0" fontId="5" fillId="4" borderId="2"/>
    <xf numFmtId="0" fontId="7" fillId="7" borderId="0"/>
    <xf numFmtId="165" fontId="43" fillId="0" borderId="0"/>
    <xf numFmtId="0" fontId="43" fillId="8" borderId="3"/>
    <xf numFmtId="3" fontId="43" fillId="0" borderId="0"/>
    <xf numFmtId="0" fontId="43" fillId="8" borderId="3"/>
    <xf numFmtId="0" fontId="43" fillId="8" borderId="3"/>
    <xf numFmtId="0" fontId="43" fillId="8" borderId="3"/>
    <xf numFmtId="43" fontId="43" fillId="0" borderId="0"/>
    <xf numFmtId="0" fontId="6" fillId="34" borderId="0"/>
    <xf numFmtId="164" fontId="2" fillId="0" borderId="0">
      <protection locked="0"/>
    </xf>
    <xf numFmtId="0" fontId="6" fillId="9" borderId="0"/>
    <xf numFmtId="43" fontId="43" fillId="0" borderId="0"/>
    <xf numFmtId="0" fontId="6" fillId="9" borderId="0"/>
    <xf numFmtId="43" fontId="43" fillId="0" borderId="0"/>
    <xf numFmtId="0" fontId="6" fillId="9" borderId="0"/>
    <xf numFmtId="165" fontId="43" fillId="0" borderId="0"/>
    <xf numFmtId="0" fontId="1" fillId="29" borderId="0"/>
    <xf numFmtId="0" fontId="3" fillId="4" borderId="1"/>
    <xf numFmtId="164" fontId="2" fillId="0" borderId="0">
      <protection locked="0"/>
    </xf>
    <xf numFmtId="2" fontId="4" fillId="0" borderId="0">
      <protection locked="0"/>
    </xf>
    <xf numFmtId="165" fontId="43" fillId="0" borderId="0"/>
    <xf numFmtId="0" fontId="3" fillId="4" borderId="1"/>
    <xf numFmtId="0" fontId="3" fillId="5" borderId="1"/>
    <xf numFmtId="9" fontId="43" fillId="0" borderId="0"/>
    <xf numFmtId="0" fontId="6" fillId="45" borderId="0"/>
    <xf numFmtId="0" fontId="6" fillId="45" borderId="0"/>
    <xf numFmtId="9" fontId="43" fillId="0" borderId="0"/>
    <xf numFmtId="0" fontId="9" fillId="0" borderId="4"/>
    <xf numFmtId="165" fontId="43" fillId="0" borderId="0"/>
    <xf numFmtId="0" fontId="6" fillId="20" borderId="0"/>
    <xf numFmtId="0" fontId="6" fillId="28" borderId="0"/>
    <xf numFmtId="165" fontId="43" fillId="0" borderId="0"/>
    <xf numFmtId="0" fontId="28" fillId="0" borderId="0"/>
    <xf numFmtId="9" fontId="43" fillId="0" borderId="0"/>
    <xf numFmtId="4" fontId="43" fillId="0" borderId="0"/>
    <xf numFmtId="0" fontId="6" fillId="20" borderId="0"/>
    <xf numFmtId="0" fontId="24" fillId="10" borderId="1"/>
    <xf numFmtId="0" fontId="24" fillId="10" borderId="1"/>
    <xf numFmtId="0" fontId="5" fillId="4" borderId="2"/>
    <xf numFmtId="0" fontId="5" fillId="4" borderId="2"/>
    <xf numFmtId="0" fontId="5" fillId="4" borderId="2"/>
    <xf numFmtId="0" fontId="6" fillId="0" borderId="0"/>
    <xf numFmtId="0" fontId="6" fillId="0" borderId="0"/>
    <xf numFmtId="165" fontId="43" fillId="0" borderId="0"/>
    <xf numFmtId="0" fontId="24" fillId="10" borderId="1"/>
    <xf numFmtId="165" fontId="43" fillId="0" borderId="0"/>
    <xf numFmtId="0" fontId="6" fillId="0" borderId="0"/>
    <xf numFmtId="0" fontId="6" fillId="0" borderId="0"/>
    <xf numFmtId="0" fontId="6" fillId="0" borderId="0"/>
    <xf numFmtId="0" fontId="12" fillId="0" borderId="5"/>
    <xf numFmtId="0" fontId="5" fillId="4" borderId="2"/>
    <xf numFmtId="0" fontId="1" fillId="11" borderId="0"/>
    <xf numFmtId="169" fontId="43" fillId="0" borderId="0"/>
    <xf numFmtId="0" fontId="1" fillId="3" borderId="0"/>
    <xf numFmtId="0" fontId="20" fillId="0" borderId="9"/>
    <xf numFmtId="0" fontId="1" fillId="2" borderId="0"/>
    <xf numFmtId="0" fontId="9" fillId="0" borderId="4"/>
    <xf numFmtId="0" fontId="1" fillId="28" borderId="0"/>
    <xf numFmtId="169" fontId="43" fillId="0" borderId="0"/>
    <xf numFmtId="0" fontId="3" fillId="4" borderId="1"/>
    <xf numFmtId="169" fontId="43" fillId="0" borderId="0"/>
    <xf numFmtId="0" fontId="13" fillId="0" borderId="0"/>
    <xf numFmtId="0" fontId="9" fillId="0" borderId="4"/>
    <xf numFmtId="0" fontId="6" fillId="0" borderId="0"/>
    <xf numFmtId="0" fontId="6" fillId="0" borderId="0"/>
    <xf numFmtId="0" fontId="9" fillId="0" borderId="4"/>
    <xf numFmtId="38" fontId="43" fillId="0" borderId="0"/>
    <xf numFmtId="43" fontId="43" fillId="0" borderId="0"/>
    <xf numFmtId="0" fontId="13" fillId="0" borderId="6"/>
    <xf numFmtId="165" fontId="43" fillId="0" borderId="0"/>
    <xf numFmtId="0" fontId="1" fillId="6" borderId="0"/>
    <xf numFmtId="43" fontId="6" fillId="0" borderId="0"/>
    <xf numFmtId="0" fontId="6" fillId="10" borderId="0"/>
    <xf numFmtId="165" fontId="43" fillId="0" borderId="0"/>
    <xf numFmtId="0" fontId="1" fillId="11" borderId="0"/>
    <xf numFmtId="0" fontId="6" fillId="44" borderId="0"/>
    <xf numFmtId="0" fontId="22" fillId="24" borderId="10"/>
    <xf numFmtId="0" fontId="1" fillId="3" borderId="0"/>
    <xf numFmtId="0" fontId="6" fillId="9" borderId="0"/>
    <xf numFmtId="178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6" fillId="0" borderId="0"/>
    <xf numFmtId="0" fontId="6" fillId="0" borderId="0"/>
    <xf numFmtId="164" fontId="2" fillId="0" borderId="0">
      <protection locked="0"/>
    </xf>
    <xf numFmtId="0" fontId="5" fillId="4" borderId="2"/>
    <xf numFmtId="0" fontId="1" fillId="21" borderId="0"/>
    <xf numFmtId="0" fontId="24" fillId="10" borderId="1"/>
    <xf numFmtId="0" fontId="18" fillId="0" borderId="8"/>
    <xf numFmtId="165" fontId="43" fillId="0" borderId="0"/>
    <xf numFmtId="0" fontId="6" fillId="46" borderId="0"/>
    <xf numFmtId="0" fontId="6" fillId="46" borderId="0"/>
    <xf numFmtId="0" fontId="1" fillId="26" borderId="0"/>
    <xf numFmtId="0" fontId="6" fillId="35" borderId="0"/>
    <xf numFmtId="0" fontId="6" fillId="8" borderId="12"/>
    <xf numFmtId="0" fontId="6" fillId="39" borderId="0"/>
    <xf numFmtId="0" fontId="20" fillId="0" borderId="9"/>
    <xf numFmtId="0" fontId="6" fillId="0" borderId="0"/>
    <xf numFmtId="0" fontId="20" fillId="0" borderId="9"/>
    <xf numFmtId="0" fontId="6" fillId="35" borderId="0"/>
    <xf numFmtId="0" fontId="6" fillId="0" borderId="0"/>
    <xf numFmtId="0" fontId="6" fillId="0" borderId="0"/>
    <xf numFmtId="0" fontId="5" fillId="4" borderId="2"/>
    <xf numFmtId="0" fontId="1" fillId="21" borderId="0"/>
    <xf numFmtId="0" fontId="6" fillId="35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166" fontId="43" fillId="0" borderId="0"/>
    <xf numFmtId="0" fontId="6" fillId="0" borderId="0"/>
    <xf numFmtId="10" fontId="43" fillId="0" borderId="0"/>
    <xf numFmtId="0" fontId="6" fillId="0" borderId="0"/>
    <xf numFmtId="0" fontId="43" fillId="8" borderId="3"/>
    <xf numFmtId="0" fontId="5" fillId="4" borderId="2"/>
    <xf numFmtId="0" fontId="1" fillId="3" borderId="0"/>
    <xf numFmtId="0" fontId="12" fillId="0" borderId="5"/>
    <xf numFmtId="0" fontId="6" fillId="0" borderId="0"/>
    <xf numFmtId="0" fontId="6" fillId="28" borderId="0"/>
    <xf numFmtId="0" fontId="6" fillId="0" borderId="0"/>
    <xf numFmtId="0" fontId="1" fillId="3" borderId="0"/>
    <xf numFmtId="0" fontId="28" fillId="0" borderId="0"/>
    <xf numFmtId="0" fontId="18" fillId="0" borderId="8"/>
    <xf numFmtId="0" fontId="18" fillId="0" borderId="8"/>
    <xf numFmtId="0" fontId="18" fillId="0" borderId="8"/>
    <xf numFmtId="0" fontId="28" fillId="0" borderId="0"/>
    <xf numFmtId="0" fontId="1" fillId="15" borderId="0"/>
    <xf numFmtId="0" fontId="6" fillId="45" borderId="0"/>
    <xf numFmtId="0" fontId="1" fillId="15" borderId="0"/>
    <xf numFmtId="0" fontId="5" fillId="4" borderId="2"/>
    <xf numFmtId="0" fontId="6" fillId="0" borderId="0"/>
    <xf numFmtId="0" fontId="8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165" fontId="43" fillId="0" borderId="0"/>
    <xf numFmtId="0" fontId="12" fillId="0" borderId="5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0" fontId="28" fillId="0" borderId="0"/>
    <xf numFmtId="0" fontId="6" fillId="45" borderId="0"/>
    <xf numFmtId="0" fontId="6" fillId="0" borderId="0"/>
    <xf numFmtId="0" fontId="6" fillId="32" borderId="0"/>
    <xf numFmtId="0" fontId="6" fillId="0" borderId="0"/>
    <xf numFmtId="0" fontId="6" fillId="0" borderId="0"/>
    <xf numFmtId="0" fontId="6" fillId="0" borderId="0"/>
    <xf numFmtId="0" fontId="6" fillId="9" borderId="0"/>
    <xf numFmtId="0" fontId="27" fillId="0" borderId="0"/>
    <xf numFmtId="0" fontId="6" fillId="0" borderId="0"/>
    <xf numFmtId="165" fontId="43" fillId="0" borderId="0"/>
    <xf numFmtId="0" fontId="6" fillId="4" borderId="0"/>
    <xf numFmtId="0" fontId="6" fillId="10" borderId="0"/>
    <xf numFmtId="0" fontId="6" fillId="45" borderId="0"/>
    <xf numFmtId="0" fontId="6" fillId="44" borderId="0"/>
    <xf numFmtId="0" fontId="6" fillId="10" borderId="0"/>
    <xf numFmtId="0" fontId="6" fillId="9" borderId="0"/>
    <xf numFmtId="0" fontId="24" fillId="10" borderId="1"/>
    <xf numFmtId="0" fontId="24" fillId="10" borderId="1"/>
    <xf numFmtId="43" fontId="6" fillId="0" borderId="0"/>
    <xf numFmtId="0" fontId="24" fillId="10" borderId="1"/>
    <xf numFmtId="0" fontId="6" fillId="9" borderId="0"/>
    <xf numFmtId="0" fontId="3" fillId="4" borderId="1"/>
    <xf numFmtId="0" fontId="3" fillId="4" borderId="1"/>
    <xf numFmtId="0" fontId="3" fillId="4" borderId="1"/>
    <xf numFmtId="0" fontId="3" fillId="4" borderId="1"/>
    <xf numFmtId="0" fontId="6" fillId="0" borderId="0"/>
    <xf numFmtId="0" fontId="6" fillId="0" borderId="0"/>
    <xf numFmtId="0" fontId="6" fillId="27" borderId="0"/>
    <xf numFmtId="0" fontId="14" fillId="12" borderId="0"/>
    <xf numFmtId="0" fontId="6" fillId="0" borderId="0"/>
    <xf numFmtId="0" fontId="6" fillId="0" borderId="0"/>
    <xf numFmtId="0" fontId="6" fillId="27" borderId="0"/>
    <xf numFmtId="0" fontId="16" fillId="0" borderId="0"/>
    <xf numFmtId="0" fontId="11" fillId="0" borderId="0">
      <alignment vertical="top"/>
      <protection locked="0"/>
    </xf>
    <xf numFmtId="167" fontId="10" fillId="0" borderId="0">
      <alignment horizontal="left"/>
    </xf>
    <xf numFmtId="0" fontId="3" fillId="4" borderId="1"/>
    <xf numFmtId="0" fontId="6" fillId="34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14" fillId="22" borderId="0"/>
    <xf numFmtId="0" fontId="14" fillId="12" borderId="0"/>
    <xf numFmtId="0" fontId="14" fillId="12" borderId="0"/>
    <xf numFmtId="0" fontId="3" fillId="4" borderId="1"/>
    <xf numFmtId="0" fontId="1" fillId="14" borderId="0"/>
    <xf numFmtId="0" fontId="6" fillId="0" borderId="0"/>
    <xf numFmtId="43" fontId="43" fillId="0" borderId="0"/>
    <xf numFmtId="0" fontId="1" fillId="14" borderId="0"/>
    <xf numFmtId="0" fontId="3" fillId="4" borderId="1"/>
    <xf numFmtId="0" fontId="6" fillId="0" borderId="0"/>
    <xf numFmtId="0" fontId="1" fillId="15" borderId="0"/>
    <xf numFmtId="0" fontId="1" fillId="15" borderId="0"/>
    <xf numFmtId="0" fontId="22" fillId="24" borderId="10"/>
    <xf numFmtId="0" fontId="3" fillId="4" borderId="1"/>
    <xf numFmtId="0" fontId="1" fillId="15" borderId="0"/>
    <xf numFmtId="0" fontId="1" fillId="19" borderId="0"/>
    <xf numFmtId="0" fontId="24" fillId="10" borderId="1"/>
    <xf numFmtId="0" fontId="6" fillId="0" borderId="0"/>
    <xf numFmtId="0" fontId="1" fillId="47" borderId="0"/>
    <xf numFmtId="0" fontId="6" fillId="10" borderId="0"/>
    <xf numFmtId="0" fontId="24" fillId="10" borderId="1"/>
    <xf numFmtId="0" fontId="6" fillId="2" borderId="0"/>
    <xf numFmtId="0" fontId="24" fillId="10" borderId="1"/>
    <xf numFmtId="0" fontId="27" fillId="0" borderId="0"/>
    <xf numFmtId="0" fontId="6" fillId="9" borderId="0"/>
    <xf numFmtId="0" fontId="24" fillId="10" borderId="1"/>
    <xf numFmtId="0" fontId="24" fillId="44" borderId="1"/>
    <xf numFmtId="0" fontId="6" fillId="0" borderId="0"/>
    <xf numFmtId="0" fontId="1" fillId="11" borderId="0"/>
    <xf numFmtId="0" fontId="1" fillId="3" borderId="0"/>
    <xf numFmtId="165" fontId="43" fillId="0" borderId="0"/>
    <xf numFmtId="0" fontId="24" fillId="10" borderId="1"/>
    <xf numFmtId="0" fontId="1" fillId="28" borderId="0"/>
    <xf numFmtId="165" fontId="43" fillId="0" borderId="0"/>
    <xf numFmtId="0" fontId="24" fillId="10" borderId="1"/>
    <xf numFmtId="0" fontId="6" fillId="23" borderId="0"/>
    <xf numFmtId="0" fontId="1" fillId="2" borderId="0"/>
    <xf numFmtId="0" fontId="6" fillId="0" borderId="0"/>
    <xf numFmtId="0" fontId="24" fillId="4" borderId="1"/>
    <xf numFmtId="0" fontId="6" fillId="23" borderId="0"/>
    <xf numFmtId="0" fontId="1" fillId="21" borderId="0"/>
    <xf numFmtId="0" fontId="6" fillId="0" borderId="0"/>
    <xf numFmtId="0" fontId="6" fillId="0" borderId="0"/>
    <xf numFmtId="0" fontId="6" fillId="0" borderId="0"/>
    <xf numFmtId="0" fontId="6" fillId="32" borderId="0"/>
    <xf numFmtId="0" fontId="3" fillId="4" borderId="1"/>
    <xf numFmtId="0" fontId="20" fillId="0" borderId="9"/>
    <xf numFmtId="0" fontId="5" fillId="4" borderId="2"/>
    <xf numFmtId="0" fontId="6" fillId="0" borderId="0"/>
    <xf numFmtId="0" fontId="20" fillId="0" borderId="9"/>
    <xf numFmtId="0" fontId="1" fillId="2" borderId="0"/>
    <xf numFmtId="0" fontId="20" fillId="0" borderId="9"/>
    <xf numFmtId="0" fontId="6" fillId="9" borderId="0"/>
    <xf numFmtId="0" fontId="6" fillId="34" borderId="0"/>
    <xf numFmtId="0" fontId="6" fillId="9" borderId="0"/>
    <xf numFmtId="0" fontId="3" fillId="4" borderId="1"/>
    <xf numFmtId="0" fontId="1" fillId="29" borderId="0"/>
    <xf numFmtId="165" fontId="43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0" fontId="6" fillId="0" borderId="0"/>
    <xf numFmtId="0" fontId="15" fillId="0" borderId="0">
      <alignment vertical="center"/>
    </xf>
    <xf numFmtId="0" fontId="1" fillId="11" borderId="0"/>
    <xf numFmtId="0" fontId="10" fillId="0" borderId="0"/>
    <xf numFmtId="0" fontId="1" fillId="15" borderId="0"/>
    <xf numFmtId="0" fontId="6" fillId="0" borderId="0"/>
    <xf numFmtId="0" fontId="43" fillId="8" borderId="3"/>
    <xf numFmtId="0" fontId="6" fillId="0" borderId="0"/>
    <xf numFmtId="0" fontId="43" fillId="8" borderId="3"/>
    <xf numFmtId="0" fontId="43" fillId="8" borderId="3"/>
    <xf numFmtId="0" fontId="6" fillId="9" borderId="0"/>
    <xf numFmtId="0" fontId="43" fillId="8" borderId="3"/>
    <xf numFmtId="0" fontId="3" fillId="4" borderId="1"/>
    <xf numFmtId="0" fontId="6" fillId="28" borderId="0"/>
    <xf numFmtId="0" fontId="3" fillId="4" borderId="1"/>
    <xf numFmtId="0" fontId="9" fillId="0" borderId="4"/>
    <xf numFmtId="2" fontId="31" fillId="0" borderId="0">
      <protection locked="0"/>
    </xf>
    <xf numFmtId="0" fontId="28" fillId="0" borderId="0"/>
    <xf numFmtId="165" fontId="43" fillId="0" borderId="0"/>
    <xf numFmtId="167" fontId="26" fillId="0" borderId="17"/>
    <xf numFmtId="0" fontId="1" fillId="14" borderId="0"/>
    <xf numFmtId="2" fontId="31" fillId="0" borderId="0">
      <protection locked="0"/>
    </xf>
    <xf numFmtId="3" fontId="43" fillId="0" borderId="0"/>
    <xf numFmtId="0" fontId="43" fillId="8" borderId="3"/>
    <xf numFmtId="0" fontId="6" fillId="0" borderId="0"/>
    <xf numFmtId="0" fontId="43" fillId="8" borderId="3"/>
    <xf numFmtId="0" fontId="20" fillId="0" borderId="9"/>
    <xf numFmtId="0" fontId="3" fillId="4" borderId="1"/>
    <xf numFmtId="0" fontId="6" fillId="0" borderId="0"/>
    <xf numFmtId="0" fontId="7" fillId="7" borderId="0"/>
    <xf numFmtId="0" fontId="6" fillId="13" borderId="0"/>
    <xf numFmtId="0" fontId="20" fillId="0" borderId="9"/>
    <xf numFmtId="0" fontId="1" fillId="14" borderId="0"/>
    <xf numFmtId="0" fontId="6" fillId="45" borderId="0"/>
    <xf numFmtId="0" fontId="3" fillId="5" borderId="1"/>
    <xf numFmtId="0" fontId="6" fillId="45" borderId="0"/>
    <xf numFmtId="0" fontId="3" fillId="5" borderId="1"/>
    <xf numFmtId="0" fontId="3" fillId="4" borderId="1"/>
    <xf numFmtId="9" fontId="43" fillId="0" borderId="0"/>
    <xf numFmtId="0" fontId="8" fillId="0" borderId="0"/>
    <xf numFmtId="0" fontId="5" fillId="4" borderId="2"/>
    <xf numFmtId="0" fontId="3" fillId="4" borderId="1"/>
    <xf numFmtId="0" fontId="3" fillId="5" borderId="1"/>
    <xf numFmtId="0" fontId="8" fillId="0" borderId="0"/>
    <xf numFmtId="0" fontId="5" fillId="5" borderId="2"/>
    <xf numFmtId="0" fontId="20" fillId="0" borderId="9"/>
    <xf numFmtId="0" fontId="5" fillId="4" borderId="2"/>
    <xf numFmtId="0" fontId="3" fillId="4" borderId="1"/>
    <xf numFmtId="0" fontId="5" fillId="4" borderId="2"/>
    <xf numFmtId="0" fontId="20" fillId="0" borderId="9"/>
    <xf numFmtId="0" fontId="15" fillId="0" borderId="0">
      <alignment vertical="center"/>
    </xf>
    <xf numFmtId="0" fontId="8" fillId="0" borderId="0"/>
    <xf numFmtId="0" fontId="10" fillId="0" borderId="0"/>
    <xf numFmtId="0" fontId="6" fillId="0" borderId="0"/>
    <xf numFmtId="0" fontId="5" fillId="4" borderId="2"/>
    <xf numFmtId="0" fontId="20" fillId="0" borderId="9"/>
    <xf numFmtId="0" fontId="1" fillId="15" borderId="0"/>
    <xf numFmtId="0" fontId="43" fillId="8" borderId="3"/>
    <xf numFmtId="0" fontId="22" fillId="24" borderId="10"/>
    <xf numFmtId="43" fontId="43" fillId="0" borderId="0"/>
    <xf numFmtId="0" fontId="22" fillId="24" borderId="10"/>
    <xf numFmtId="0" fontId="22" fillId="24" borderId="10"/>
    <xf numFmtId="9" fontId="6" fillId="0" borderId="0"/>
    <xf numFmtId="0" fontId="22" fillId="48" borderId="10"/>
    <xf numFmtId="9" fontId="43" fillId="0" borderId="0"/>
    <xf numFmtId="9" fontId="43" fillId="0" borderId="0"/>
    <xf numFmtId="9" fontId="43" fillId="0" borderId="0"/>
    <xf numFmtId="0" fontId="3" fillId="4" borderId="1"/>
    <xf numFmtId="0" fontId="6" fillId="0" borderId="0"/>
    <xf numFmtId="165" fontId="43" fillId="0" borderId="0"/>
    <xf numFmtId="9" fontId="43" fillId="0" borderId="0"/>
    <xf numFmtId="0" fontId="6" fillId="0" borderId="0"/>
    <xf numFmtId="0" fontId="6" fillId="0" borderId="0"/>
    <xf numFmtId="9" fontId="43" fillId="0" borderId="0"/>
    <xf numFmtId="0" fontId="1" fillId="21" borderId="0"/>
    <xf numFmtId="0" fontId="18" fillId="0" borderId="8"/>
    <xf numFmtId="0" fontId="17" fillId="0" borderId="16">
      <alignment horizontal="center"/>
    </xf>
    <xf numFmtId="0" fontId="6" fillId="46" borderId="0"/>
    <xf numFmtId="165" fontId="43" fillId="0" borderId="0"/>
    <xf numFmtId="0" fontId="1" fillId="26" borderId="0"/>
    <xf numFmtId="0" fontId="6" fillId="46" borderId="0"/>
    <xf numFmtId="0" fontId="1" fillId="21" borderId="0"/>
    <xf numFmtId="0" fontId="6" fillId="35" borderId="0"/>
    <xf numFmtId="0" fontId="6" fillId="45" borderId="0"/>
    <xf numFmtId="0" fontId="6" fillId="45" borderId="0"/>
    <xf numFmtId="180" fontId="2" fillId="0" borderId="0">
      <protection locked="0"/>
    </xf>
    <xf numFmtId="0" fontId="24" fillId="10" borderId="1"/>
    <xf numFmtId="0" fontId="1" fillId="21" borderId="0"/>
    <xf numFmtId="0" fontId="24" fillId="10" borderId="1"/>
    <xf numFmtId="0" fontId="6" fillId="49" borderId="0"/>
    <xf numFmtId="0" fontId="24" fillId="10" borderId="1"/>
    <xf numFmtId="0" fontId="6" fillId="17" borderId="0"/>
    <xf numFmtId="169" fontId="43" fillId="0" borderId="0"/>
    <xf numFmtId="0" fontId="5" fillId="4" borderId="2"/>
    <xf numFmtId="0" fontId="6" fillId="0" borderId="0"/>
    <xf numFmtId="0" fontId="3" fillId="4" borderId="1"/>
    <xf numFmtId="0" fontId="6" fillId="38" borderId="0"/>
    <xf numFmtId="0" fontId="3" fillId="4" borderId="1"/>
    <xf numFmtId="0" fontId="6" fillId="0" borderId="0"/>
    <xf numFmtId="0" fontId="3" fillId="4" borderId="1"/>
    <xf numFmtId="0" fontId="8" fillId="0" borderId="0"/>
    <xf numFmtId="9" fontId="6" fillId="0" borderId="0"/>
    <xf numFmtId="0" fontId="6" fillId="0" borderId="0"/>
    <xf numFmtId="0" fontId="6" fillId="0" borderId="0"/>
    <xf numFmtId="0" fontId="8" fillId="0" borderId="0"/>
    <xf numFmtId="0" fontId="3" fillId="4" borderId="1"/>
    <xf numFmtId="0" fontId="8" fillId="0" borderId="0"/>
    <xf numFmtId="9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5"/>
    <xf numFmtId="175" fontId="43" fillId="0" borderId="0"/>
    <xf numFmtId="0" fontId="12" fillId="0" borderId="5"/>
    <xf numFmtId="0" fontId="1" fillId="11" borderId="0"/>
    <xf numFmtId="0" fontId="1" fillId="11" borderId="0"/>
    <xf numFmtId="0" fontId="12" fillId="0" borderId="5"/>
    <xf numFmtId="0" fontId="6" fillId="7" borderId="0"/>
    <xf numFmtId="0" fontId="24" fillId="10" borderId="1"/>
    <xf numFmtId="0" fontId="1" fillId="11" borderId="0"/>
    <xf numFmtId="0" fontId="1" fillId="3" borderId="0"/>
    <xf numFmtId="0" fontId="6" fillId="7" borderId="0"/>
    <xf numFmtId="0" fontId="1" fillId="28" borderId="0"/>
    <xf numFmtId="0" fontId="6" fillId="7" borderId="0"/>
    <xf numFmtId="0" fontId="27" fillId="0" borderId="0"/>
    <xf numFmtId="0" fontId="6" fillId="9" borderId="0"/>
    <xf numFmtId="0" fontId="6" fillId="34" borderId="0"/>
    <xf numFmtId="0" fontId="6" fillId="36" borderId="0"/>
    <xf numFmtId="0" fontId="1" fillId="28" borderId="0"/>
    <xf numFmtId="0" fontId="6" fillId="9" borderId="0"/>
    <xf numFmtId="0" fontId="6" fillId="0" borderId="0"/>
    <xf numFmtId="0" fontId="1" fillId="2" borderId="0"/>
    <xf numFmtId="165" fontId="43" fillId="0" borderId="0"/>
    <xf numFmtId="0" fontId="1" fillId="16" borderId="0"/>
    <xf numFmtId="0" fontId="43" fillId="8" borderId="3"/>
    <xf numFmtId="0" fontId="1" fillId="11" borderId="0"/>
    <xf numFmtId="0" fontId="43" fillId="8" borderId="3"/>
    <xf numFmtId="0" fontId="43" fillId="8" borderId="3"/>
    <xf numFmtId="0" fontId="6" fillId="0" borderId="0"/>
    <xf numFmtId="0" fontId="16" fillId="0" borderId="0"/>
    <xf numFmtId="178" fontId="43" fillId="0" borderId="0"/>
    <xf numFmtId="0" fontId="43" fillId="8" borderId="3"/>
    <xf numFmtId="165" fontId="43" fillId="0" borderId="0"/>
    <xf numFmtId="0" fontId="14" fillId="12" borderId="0"/>
    <xf numFmtId="0" fontId="6" fillId="0" borderId="0"/>
    <xf numFmtId="43" fontId="43" fillId="0" borderId="0"/>
    <xf numFmtId="0" fontId="6" fillId="0" borderId="0"/>
    <xf numFmtId="0" fontId="1" fillId="21" borderId="0"/>
    <xf numFmtId="0" fontId="16" fillId="0" borderId="0"/>
    <xf numFmtId="0" fontId="24" fillId="10" borderId="1"/>
    <xf numFmtId="0" fontId="43" fillId="8" borderId="3"/>
    <xf numFmtId="0" fontId="6" fillId="17" borderId="0"/>
    <xf numFmtId="0" fontId="6" fillId="38" borderId="0"/>
    <xf numFmtId="0" fontId="43" fillId="8" borderId="3"/>
    <xf numFmtId="0" fontId="43" fillId="8" borderId="3"/>
    <xf numFmtId="0" fontId="6" fillId="0" borderId="0"/>
    <xf numFmtId="0" fontId="1" fillId="28" borderId="0"/>
    <xf numFmtId="0" fontId="6" fillId="0" borderId="0"/>
    <xf numFmtId="0" fontId="6" fillId="0" borderId="0"/>
    <xf numFmtId="0" fontId="12" fillId="0" borderId="5"/>
    <xf numFmtId="0" fontId="6" fillId="0" borderId="0"/>
    <xf numFmtId="0" fontId="27" fillId="0" borderId="0"/>
    <xf numFmtId="0" fontId="6" fillId="0" borderId="0"/>
    <xf numFmtId="0" fontId="6" fillId="34" borderId="0"/>
    <xf numFmtId="0" fontId="6" fillId="9" borderId="0"/>
    <xf numFmtId="0" fontId="6" fillId="17" borderId="0"/>
    <xf numFmtId="0" fontId="6" fillId="7" borderId="0"/>
    <xf numFmtId="0" fontId="6" fillId="35" borderId="0"/>
    <xf numFmtId="0" fontId="6" fillId="10" borderId="0"/>
    <xf numFmtId="0" fontId="6" fillId="23" borderId="0"/>
    <xf numFmtId="0" fontId="6" fillId="27" borderId="0"/>
    <xf numFmtId="0" fontId="6" fillId="27" borderId="0"/>
    <xf numFmtId="0" fontId="6" fillId="23" borderId="0"/>
    <xf numFmtId="0" fontId="6" fillId="23" borderId="0"/>
    <xf numFmtId="0" fontId="6" fillId="40" borderId="0"/>
    <xf numFmtId="0" fontId="6" fillId="17" borderId="0"/>
    <xf numFmtId="0" fontId="6" fillId="45" borderId="0"/>
    <xf numFmtId="0" fontId="6" fillId="45" borderId="0"/>
    <xf numFmtId="0" fontId="6" fillId="17" borderId="0"/>
    <xf numFmtId="0" fontId="6" fillId="17" borderId="0"/>
    <xf numFmtId="0" fontId="6" fillId="49" borderId="0"/>
    <xf numFmtId="0" fontId="6" fillId="7" borderId="0"/>
    <xf numFmtId="0" fontId="6" fillId="50" borderId="0"/>
    <xf numFmtId="0" fontId="6" fillId="50" borderId="0"/>
    <xf numFmtId="0" fontId="6" fillId="7" borderId="0"/>
    <xf numFmtId="0" fontId="6" fillId="7" borderId="0"/>
    <xf numFmtId="0" fontId="6" fillId="7" borderId="0"/>
    <xf numFmtId="0" fontId="6" fillId="36" borderId="0"/>
    <xf numFmtId="0" fontId="6" fillId="35" borderId="0"/>
    <xf numFmtId="0" fontId="6" fillId="13" borderId="0"/>
    <xf numFmtId="0" fontId="6" fillId="51" borderId="0"/>
    <xf numFmtId="0" fontId="6" fillId="51" borderId="0"/>
    <xf numFmtId="0" fontId="6" fillId="13" borderId="0"/>
    <xf numFmtId="0" fontId="6" fillId="13" borderId="0"/>
    <xf numFmtId="0" fontId="6" fillId="13" borderId="0"/>
    <xf numFmtId="0" fontId="6" fillId="30" borderId="0"/>
    <xf numFmtId="0" fontId="6" fillId="10" borderId="0"/>
    <xf numFmtId="0" fontId="6" fillId="10" borderId="0"/>
    <xf numFmtId="0" fontId="6" fillId="10" borderId="0"/>
    <xf numFmtId="0" fontId="6" fillId="4" borderId="0"/>
    <xf numFmtId="0" fontId="6" fillId="44" borderId="0"/>
    <xf numFmtId="0" fontId="6" fillId="9" borderId="0"/>
    <xf numFmtId="0" fontId="6" fillId="2" borderId="0"/>
    <xf numFmtId="0" fontId="6" fillId="28" borderId="0"/>
    <xf numFmtId="0" fontId="6" fillId="35" borderId="0"/>
    <xf numFmtId="0" fontId="6" fillId="9" borderId="0"/>
    <xf numFmtId="0" fontId="6" fillId="38" borderId="0"/>
    <xf numFmtId="0" fontId="6" fillId="9" borderId="0"/>
    <xf numFmtId="0" fontId="6" fillId="46" borderId="0"/>
    <xf numFmtId="0" fontId="6" fillId="46" borderId="0"/>
    <xf numFmtId="0" fontId="6" fillId="9" borderId="0"/>
    <xf numFmtId="0" fontId="6" fillId="9" borderId="0"/>
    <xf numFmtId="0" fontId="6" fillId="9" borderId="0"/>
    <xf numFmtId="0" fontId="6" fillId="34" borderId="0"/>
    <xf numFmtId="0" fontId="6" fillId="2" borderId="0"/>
    <xf numFmtId="0" fontId="6" fillId="52" borderId="0"/>
    <xf numFmtId="0" fontId="6" fillId="52" borderId="0"/>
    <xf numFmtId="0" fontId="6" fillId="2" borderId="0"/>
    <xf numFmtId="0" fontId="6" fillId="2" borderId="0"/>
    <xf numFmtId="0" fontId="6" fillId="2" borderId="0"/>
    <xf numFmtId="0" fontId="6" fillId="31" borderId="0"/>
    <xf numFmtId="0" fontId="6" fillId="28" borderId="0"/>
    <xf numFmtId="0" fontId="6" fillId="20" borderId="0"/>
    <xf numFmtId="0" fontId="6" fillId="20" borderId="0"/>
    <xf numFmtId="0" fontId="6" fillId="28" borderId="0"/>
    <xf numFmtId="0" fontId="6" fillId="28" borderId="0"/>
    <xf numFmtId="0" fontId="6" fillId="28" borderId="0"/>
    <xf numFmtId="0" fontId="6" fillId="37" borderId="0"/>
    <xf numFmtId="0" fontId="6" fillId="42" borderId="0"/>
    <xf numFmtId="0" fontId="6" fillId="42" borderId="0"/>
    <xf numFmtId="0" fontId="6" fillId="35" borderId="0"/>
    <xf numFmtId="0" fontId="6" fillId="9" borderId="0"/>
    <xf numFmtId="0" fontId="6" fillId="18" borderId="0"/>
    <xf numFmtId="0" fontId="6" fillId="18" borderId="0"/>
    <xf numFmtId="0" fontId="6" fillId="9" borderId="0"/>
    <xf numFmtId="0" fontId="6" fillId="9" borderId="0"/>
    <xf numFmtId="0" fontId="6" fillId="34" borderId="0"/>
    <xf numFmtId="0" fontId="6" fillId="38" borderId="0"/>
    <xf numFmtId="0" fontId="6" fillId="32" borderId="0"/>
    <xf numFmtId="0" fontId="6" fillId="32" borderId="0"/>
    <xf numFmtId="0" fontId="6" fillId="38" borderId="0"/>
    <xf numFmtId="0" fontId="6" fillId="38" borderId="0"/>
    <xf numFmtId="0" fontId="6" fillId="38" borderId="0"/>
    <xf numFmtId="0" fontId="6" fillId="53" borderId="0"/>
    <xf numFmtId="0" fontId="1" fillId="15" borderId="0"/>
    <xf numFmtId="0" fontId="1" fillId="2" borderId="0"/>
    <xf numFmtId="0" fontId="1" fillId="28" borderId="0"/>
    <xf numFmtId="0" fontId="1" fillId="11" borderId="0"/>
    <xf numFmtId="0" fontId="1" fillId="3" borderId="0"/>
    <xf numFmtId="0" fontId="1" fillId="21" borderId="0"/>
    <xf numFmtId="0" fontId="1" fillId="15" borderId="0"/>
    <xf numFmtId="0" fontId="1" fillId="15" borderId="0"/>
    <xf numFmtId="0" fontId="1" fillId="15" borderId="0"/>
    <xf numFmtId="0" fontId="1" fillId="4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1" borderId="0"/>
    <xf numFmtId="0" fontId="1" fillId="28" borderId="0"/>
    <xf numFmtId="0" fontId="1" fillId="28" borderId="0"/>
    <xf numFmtId="0" fontId="1" fillId="28" borderId="0"/>
    <xf numFmtId="0" fontId="1" fillId="28" borderId="0"/>
    <xf numFmtId="0" fontId="1" fillId="37" borderId="0"/>
    <xf numFmtId="0" fontId="1" fillId="11" borderId="0"/>
    <xf numFmtId="0" fontId="1" fillId="11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6" borderId="0"/>
    <xf numFmtId="167" fontId="26" fillId="0" borderId="17"/>
    <xf numFmtId="0" fontId="25" fillId="17" borderId="0"/>
    <xf numFmtId="167" fontId="32" fillId="0" borderId="0">
      <alignment vertical="top"/>
    </xf>
    <xf numFmtId="167" fontId="10" fillId="0" borderId="0">
      <alignment horizontal="left"/>
    </xf>
    <xf numFmtId="0" fontId="7" fillId="7" borderId="0"/>
    <xf numFmtId="2" fontId="2" fillId="0" borderId="0">
      <protection locked="0"/>
    </xf>
    <xf numFmtId="2" fontId="4" fillId="0" borderId="0">
      <protection locked="0"/>
    </xf>
    <xf numFmtId="0" fontId="3" fillId="4" borderId="1"/>
    <xf numFmtId="0" fontId="3" fillId="4" borderId="1"/>
    <xf numFmtId="0" fontId="3" fillId="4" borderId="1"/>
    <xf numFmtId="0" fontId="3" fillId="4" borderId="1"/>
    <xf numFmtId="0" fontId="15" fillId="0" borderId="0">
      <alignment vertical="center"/>
    </xf>
    <xf numFmtId="0" fontId="22" fillId="24" borderId="10"/>
    <xf numFmtId="0" fontId="22" fillId="24" borderId="10"/>
    <xf numFmtId="0" fontId="22" fillId="24" borderId="10"/>
    <xf numFmtId="0" fontId="22" fillId="48" borderId="10"/>
    <xf numFmtId="0" fontId="18" fillId="0" borderId="8"/>
    <xf numFmtId="0" fontId="18" fillId="0" borderId="8"/>
    <xf numFmtId="0" fontId="18" fillId="0" borderId="8"/>
    <xf numFmtId="0" fontId="18" fillId="0" borderId="8"/>
    <xf numFmtId="0" fontId="22" fillId="24" borderId="10"/>
    <xf numFmtId="165" fontId="43" fillId="0" borderId="0"/>
    <xf numFmtId="165" fontId="43" fillId="0" borderId="0"/>
    <xf numFmtId="40" fontId="43" fillId="0" borderId="0"/>
    <xf numFmtId="3" fontId="43" fillId="0" borderId="0"/>
    <xf numFmtId="176" fontId="43" fillId="0" borderId="0"/>
    <xf numFmtId="2" fontId="2" fillId="0" borderId="0">
      <protection locked="0"/>
    </xf>
    <xf numFmtId="168" fontId="43" fillId="0" borderId="0"/>
    <xf numFmtId="178" fontId="43" fillId="0" borderId="0"/>
    <xf numFmtId="0" fontId="1" fillId="25" borderId="0"/>
    <xf numFmtId="0" fontId="1" fillId="25" borderId="0"/>
    <xf numFmtId="0" fontId="1" fillId="25" borderId="0"/>
    <xf numFmtId="0" fontId="1" fillId="25" borderId="0"/>
    <xf numFmtId="0" fontId="1" fillId="54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29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4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6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9" borderId="0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4" borderId="1"/>
    <xf numFmtId="0" fontId="24" fillId="4" borderId="1"/>
    <xf numFmtId="0" fontId="24" fillId="44" borderId="1"/>
    <xf numFmtId="169" fontId="43" fillId="0" borderId="0"/>
    <xf numFmtId="169" fontId="43" fillId="0" borderId="0"/>
    <xf numFmtId="177" fontId="43" fillId="0" borderId="0"/>
    <xf numFmtId="0" fontId="6" fillId="0" borderId="0"/>
    <xf numFmtId="0" fontId="8" fillId="0" borderId="0"/>
    <xf numFmtId="0" fontId="23" fillId="0" borderId="11">
      <alignment horizontal="center"/>
    </xf>
    <xf numFmtId="180" fontId="2" fillId="0" borderId="0">
      <protection locked="0"/>
    </xf>
    <xf numFmtId="0" fontId="33" fillId="0" borderId="0">
      <alignment horizontal="left"/>
    </xf>
    <xf numFmtId="0" fontId="7" fillId="7" borderId="0"/>
    <xf numFmtId="0" fontId="19" fillId="0" borderId="0">
      <alignment vertical="top"/>
      <protection locked="0"/>
    </xf>
    <xf numFmtId="0" fontId="19" fillId="0" borderId="0">
      <alignment vertical="top"/>
      <protection locked="0"/>
    </xf>
    <xf numFmtId="0" fontId="11" fillId="0" borderId="0">
      <alignment vertical="top"/>
      <protection locked="0"/>
    </xf>
    <xf numFmtId="0" fontId="21" fillId="0" borderId="0">
      <alignment vertical="top"/>
      <protection locked="0"/>
    </xf>
    <xf numFmtId="0" fontId="25" fillId="17" borderId="0"/>
    <xf numFmtId="0" fontId="26" fillId="0" borderId="0"/>
    <xf numFmtId="0" fontId="24" fillId="10" borderId="1"/>
    <xf numFmtId="0" fontId="23" fillId="0" borderId="14">
      <alignment horizontal="center"/>
    </xf>
    <xf numFmtId="0" fontId="17" fillId="0" borderId="16">
      <alignment horizontal="center"/>
    </xf>
    <xf numFmtId="165" fontId="43" fillId="0" borderId="0"/>
    <xf numFmtId="173" fontId="43" fillId="0" borderId="0"/>
    <xf numFmtId="164" fontId="2" fillId="0" borderId="0">
      <protection locked="0"/>
    </xf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22" borderId="0"/>
    <xf numFmtId="0" fontId="14" fillId="12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2"/>
    <xf numFmtId="0" fontId="6" fillId="8" borderId="12"/>
    <xf numFmtId="0" fontId="6" fillId="8" borderId="12"/>
    <xf numFmtId="0" fontId="43" fillId="8" borderId="3"/>
    <xf numFmtId="0" fontId="43" fillId="8" borderId="3"/>
    <xf numFmtId="0" fontId="43" fillId="8" borderId="3"/>
    <xf numFmtId="0" fontId="43" fillId="8" borderId="3"/>
    <xf numFmtId="0" fontId="43" fillId="8" borderId="3"/>
    <xf numFmtId="0" fontId="5" fillId="4" borderId="2"/>
    <xf numFmtId="0" fontId="5" fillId="4" borderId="2"/>
    <xf numFmtId="10" fontId="43" fillId="0" borderId="0"/>
    <xf numFmtId="171" fontId="2" fillId="0" borderId="0">
      <protection locked="0"/>
    </xf>
    <xf numFmtId="9" fontId="43" fillId="0" borderId="0"/>
    <xf numFmtId="9" fontId="6" fillId="0" borderId="0"/>
    <xf numFmtId="9" fontId="43" fillId="0" borderId="0"/>
    <xf numFmtId="9" fontId="6" fillId="0" borderId="0"/>
    <xf numFmtId="9" fontId="6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0" fontId="10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5" borderId="2"/>
    <xf numFmtId="38" fontId="43" fillId="0" borderId="0"/>
    <xf numFmtId="38" fontId="30" fillId="0" borderId="15"/>
    <xf numFmtId="179" fontId="43" fillId="0" borderId="0">
      <protection locked="0"/>
    </xf>
    <xf numFmtId="165" fontId="43" fillId="0" borderId="0"/>
    <xf numFmtId="43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6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165" fontId="43" fillId="0" borderId="0"/>
    <xf numFmtId="165" fontId="43" fillId="0" borderId="0"/>
    <xf numFmtId="165" fontId="4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43" fillId="0" borderId="0"/>
    <xf numFmtId="170" fontId="43" fillId="0" borderId="0"/>
    <xf numFmtId="0" fontId="29" fillId="0" borderId="13"/>
    <xf numFmtId="0" fontId="12" fillId="0" borderId="5"/>
    <xf numFmtId="0" fontId="12" fillId="0" borderId="5"/>
    <xf numFmtId="0" fontId="12" fillId="0" borderId="5"/>
    <xf numFmtId="0" fontId="12" fillId="0" borderId="5"/>
    <xf numFmtId="0" fontId="12" fillId="0" borderId="5"/>
    <xf numFmtId="0" fontId="27" fillId="0" borderId="0"/>
    <xf numFmtId="0" fontId="16" fillId="0" borderId="0"/>
    <xf numFmtId="0" fontId="9" fillId="0" borderId="4"/>
    <xf numFmtId="0" fontId="9" fillId="0" borderId="4"/>
    <xf numFmtId="0" fontId="9" fillId="0" borderId="4"/>
    <xf numFmtId="0" fontId="9" fillId="0" borderId="4"/>
    <xf numFmtId="0" fontId="9" fillId="0" borderId="4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2" fontId="31" fillId="0" borderId="0">
      <protection locked="0"/>
    </xf>
    <xf numFmtId="2" fontId="31" fillId="0" borderId="0">
      <protection locked="0"/>
    </xf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171" fontId="2" fillId="0" borderId="0">
      <protection locked="0"/>
    </xf>
    <xf numFmtId="165" fontId="43" fillId="0" borderId="0"/>
    <xf numFmtId="165" fontId="43" fillId="0" borderId="0"/>
    <xf numFmtId="165" fontId="43" fillId="0" borderId="0"/>
    <xf numFmtId="4" fontId="43" fillId="0" borderId="0"/>
    <xf numFmtId="4" fontId="43" fillId="0" borderId="0"/>
    <xf numFmtId="4" fontId="43" fillId="0" borderId="0"/>
    <xf numFmtId="166" fontId="43" fillId="0" borderId="0"/>
    <xf numFmtId="166" fontId="43" fillId="0" borderId="0"/>
    <xf numFmtId="3" fontId="43" fillId="0" borderId="0"/>
  </cellStyleXfs>
  <cellXfs count="124">
    <xf numFmtId="0" fontId="0" fillId="0" borderId="0" xfId="0"/>
    <xf numFmtId="0" fontId="34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center" vertical="center"/>
    </xf>
    <xf numFmtId="0" fontId="36" fillId="55" borderId="20" xfId="0" applyNumberFormat="1" applyFont="1" applyFill="1" applyBorder="1" applyAlignment="1">
      <alignment vertical="center" wrapText="1"/>
    </xf>
    <xf numFmtId="0" fontId="36" fillId="55" borderId="24" xfId="0" applyNumberFormat="1" applyFont="1" applyFill="1" applyBorder="1" applyAlignment="1">
      <alignment horizontal="center" vertical="center" wrapText="1"/>
    </xf>
    <xf numFmtId="0" fontId="36" fillId="55" borderId="25" xfId="0" applyNumberFormat="1" applyFont="1" applyFill="1" applyBorder="1" applyAlignment="1">
      <alignment horizontal="center" vertical="center" wrapText="1"/>
    </xf>
    <xf numFmtId="0" fontId="36" fillId="55" borderId="26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/>
    </xf>
    <xf numFmtId="1" fontId="37" fillId="0" borderId="27" xfId="0" applyNumberFormat="1" applyFont="1" applyBorder="1" applyAlignment="1">
      <alignment horizontal="center" vertical="center"/>
    </xf>
    <xf numFmtId="0" fontId="37" fillId="0" borderId="28" xfId="0" applyNumberFormat="1" applyFont="1" applyBorder="1" applyAlignment="1">
      <alignment horizontal="center" vertical="center"/>
    </xf>
    <xf numFmtId="41" fontId="37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 applyProtection="1">
      <alignment vertical="center"/>
      <protection locked="0"/>
    </xf>
    <xf numFmtId="181" fontId="38" fillId="0" borderId="31" xfId="0" applyNumberFormat="1" applyFont="1" applyBorder="1" applyAlignment="1" applyProtection="1">
      <alignment vertical="center"/>
      <protection locked="0"/>
    </xf>
    <xf numFmtId="181" fontId="37" fillId="0" borderId="32" xfId="0" applyNumberFormat="1" applyFont="1" applyBorder="1" applyAlignment="1" applyProtection="1">
      <alignment vertical="center"/>
      <protection locked="0"/>
    </xf>
    <xf numFmtId="181" fontId="37" fillId="0" borderId="33" xfId="0" applyNumberFormat="1" applyFont="1" applyBorder="1" applyAlignment="1" applyProtection="1">
      <alignment vertical="center"/>
      <protection locked="0"/>
    </xf>
    <xf numFmtId="181" fontId="37" fillId="0" borderId="34" xfId="0" applyNumberFormat="1" applyFont="1" applyBorder="1" applyAlignment="1" applyProtection="1">
      <alignment vertical="center"/>
      <protection locked="0"/>
    </xf>
    <xf numFmtId="181" fontId="37" fillId="0" borderId="35" xfId="0" applyNumberFormat="1" applyFont="1" applyBorder="1" applyAlignment="1" applyProtection="1">
      <alignment vertical="center"/>
      <protection locked="0"/>
    </xf>
    <xf numFmtId="181" fontId="38" fillId="0" borderId="36" xfId="0" applyNumberFormat="1" applyFont="1" applyBorder="1" applyAlignment="1" applyProtection="1">
      <alignment vertical="center"/>
      <protection locked="0"/>
    </xf>
    <xf numFmtId="0" fontId="37" fillId="0" borderId="37" xfId="0" applyNumberFormat="1" applyFont="1" applyBorder="1" applyAlignment="1">
      <alignment horizontal="center" vertical="center"/>
    </xf>
    <xf numFmtId="0" fontId="37" fillId="0" borderId="38" xfId="0" applyNumberFormat="1" applyFont="1" applyBorder="1" applyAlignment="1">
      <alignment horizontal="center" vertical="center"/>
    </xf>
    <xf numFmtId="41" fontId="37" fillId="0" borderId="39" xfId="0" applyNumberFormat="1" applyFont="1" applyBorder="1" applyAlignment="1">
      <alignment vertical="center"/>
    </xf>
    <xf numFmtId="181" fontId="37" fillId="0" borderId="40" xfId="0" applyNumberFormat="1" applyFont="1" applyBorder="1" applyAlignment="1" applyProtection="1">
      <alignment vertical="center"/>
      <protection locked="0"/>
    </xf>
    <xf numFmtId="181" fontId="38" fillId="0" borderId="41" xfId="0" applyNumberFormat="1" applyFont="1" applyBorder="1" applyAlignment="1" applyProtection="1">
      <alignment vertical="center"/>
      <protection locked="0"/>
    </xf>
    <xf numFmtId="181" fontId="37" fillId="0" borderId="27" xfId="0" applyNumberFormat="1" applyFont="1" applyBorder="1" applyAlignment="1" applyProtection="1">
      <alignment vertical="center"/>
      <protection locked="0"/>
    </xf>
    <xf numFmtId="181" fontId="37" fillId="0" borderId="39" xfId="0" applyNumberFormat="1" applyFont="1" applyBorder="1" applyAlignment="1" applyProtection="1">
      <alignment vertical="center"/>
      <protection locked="0"/>
    </xf>
    <xf numFmtId="181" fontId="37" fillId="0" borderId="42" xfId="0" applyNumberFormat="1" applyFont="1" applyBorder="1" applyAlignment="1" applyProtection="1">
      <alignment vertical="center"/>
      <protection locked="0"/>
    </xf>
    <xf numFmtId="181" fontId="37" fillId="0" borderId="43" xfId="0" applyNumberFormat="1" applyFont="1" applyBorder="1" applyAlignment="1" applyProtection="1">
      <alignment vertical="center"/>
      <protection locked="0"/>
    </xf>
    <xf numFmtId="181" fontId="38" fillId="0" borderId="44" xfId="0" applyNumberFormat="1" applyFont="1" applyBorder="1" applyAlignment="1" applyProtection="1">
      <alignment vertical="center"/>
      <protection locked="0"/>
    </xf>
    <xf numFmtId="0" fontId="37" fillId="0" borderId="45" xfId="0" applyNumberFormat="1" applyFont="1" applyBorder="1" applyAlignment="1">
      <alignment horizontal="center" vertical="center"/>
    </xf>
    <xf numFmtId="0" fontId="37" fillId="0" borderId="46" xfId="0" applyNumberFormat="1" applyFont="1" applyBorder="1" applyAlignment="1">
      <alignment horizontal="center" vertical="center"/>
    </xf>
    <xf numFmtId="41" fontId="37" fillId="0" borderId="47" xfId="0" applyNumberFormat="1" applyFont="1" applyBorder="1" applyAlignment="1">
      <alignment vertical="center"/>
    </xf>
    <xf numFmtId="181" fontId="37" fillId="0" borderId="48" xfId="0" applyNumberFormat="1" applyFont="1" applyBorder="1" applyAlignment="1" applyProtection="1">
      <alignment vertical="center"/>
      <protection locked="0"/>
    </xf>
    <xf numFmtId="181" fontId="38" fillId="0" borderId="49" xfId="0" applyNumberFormat="1" applyFont="1" applyBorder="1" applyAlignment="1" applyProtection="1">
      <alignment vertical="center"/>
      <protection locked="0"/>
    </xf>
    <xf numFmtId="181" fontId="37" fillId="0" borderId="50" xfId="0" applyNumberFormat="1" applyFont="1" applyBorder="1" applyAlignment="1" applyProtection="1">
      <alignment vertical="center"/>
      <protection locked="0"/>
    </xf>
    <xf numFmtId="181" fontId="37" fillId="0" borderId="51" xfId="0" applyNumberFormat="1" applyFont="1" applyBorder="1" applyAlignment="1" applyProtection="1">
      <alignment vertical="center"/>
      <protection locked="0"/>
    </xf>
    <xf numFmtId="181" fontId="37" fillId="0" borderId="52" xfId="0" applyNumberFormat="1" applyFont="1" applyBorder="1" applyAlignment="1" applyProtection="1">
      <alignment vertical="center"/>
      <protection locked="0"/>
    </xf>
    <xf numFmtId="181" fontId="37" fillId="0" borderId="53" xfId="0" applyNumberFormat="1" applyFont="1" applyBorder="1" applyAlignment="1" applyProtection="1">
      <alignment vertical="center"/>
      <protection locked="0"/>
    </xf>
    <xf numFmtId="181" fontId="38" fillId="0" borderId="54" xfId="0" applyNumberFormat="1" applyFont="1" applyBorder="1" applyAlignment="1" applyProtection="1">
      <alignment vertical="center"/>
      <protection locked="0"/>
    </xf>
    <xf numFmtId="0" fontId="38" fillId="0" borderId="0" xfId="0" applyNumberFormat="1" applyFont="1" applyAlignment="1">
      <alignment vertical="center"/>
    </xf>
    <xf numFmtId="182" fontId="36" fillId="55" borderId="55" xfId="0" applyNumberFormat="1" applyFont="1" applyFill="1" applyBorder="1" applyAlignment="1">
      <alignment vertical="center"/>
    </xf>
    <xf numFmtId="182" fontId="36" fillId="55" borderId="56" xfId="0" applyNumberFormat="1" applyFont="1" applyFill="1" applyBorder="1" applyAlignment="1">
      <alignment vertical="center"/>
    </xf>
    <xf numFmtId="0" fontId="37" fillId="0" borderId="0" xfId="0" applyNumberFormat="1" applyFont="1" applyAlignment="1">
      <alignment vertical="center"/>
    </xf>
    <xf numFmtId="41" fontId="37" fillId="0" borderId="0" xfId="0" applyNumberFormat="1" applyFont="1"/>
    <xf numFmtId="0" fontId="40" fillId="0" borderId="0" xfId="0" applyNumberFormat="1" applyFont="1"/>
    <xf numFmtId="0" fontId="37" fillId="0" borderId="0" xfId="0" applyNumberFormat="1" applyFont="1" applyAlignment="1">
      <alignment horizontal="center"/>
    </xf>
    <xf numFmtId="0" fontId="37" fillId="0" borderId="0" xfId="0" applyNumberFormat="1" applyFont="1"/>
    <xf numFmtId="0" fontId="0" fillId="0" borderId="0" xfId="0" applyNumberFormat="1"/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0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38" fillId="0" borderId="0" xfId="0" applyNumberFormat="1" applyFont="1" applyAlignment="1">
      <alignment horizontal="justify" vertical="center" wrapText="1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6" fillId="55" borderId="21" xfId="0" applyNumberFormat="1" applyFont="1" applyFill="1" applyBorder="1" applyAlignment="1">
      <alignment horizontal="center" vertical="center" wrapText="1"/>
    </xf>
    <xf numFmtId="0" fontId="36" fillId="55" borderId="22" xfId="0" applyNumberFormat="1" applyFont="1" applyFill="1" applyBorder="1" applyAlignment="1">
      <alignment horizontal="center" vertical="center" wrapText="1"/>
    </xf>
    <xf numFmtId="0" fontId="36" fillId="55" borderId="23" xfId="0" applyNumberFormat="1" applyFont="1" applyFill="1" applyBorder="1" applyAlignment="1">
      <alignment horizontal="center" vertical="center" wrapText="1"/>
    </xf>
    <xf numFmtId="0" fontId="36" fillId="55" borderId="19" xfId="0" applyNumberFormat="1" applyFont="1" applyFill="1" applyBorder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/>
    </xf>
    <xf numFmtId="0" fontId="36" fillId="55" borderId="55" xfId="0" applyNumberFormat="1" applyFont="1" applyFill="1" applyBorder="1" applyAlignment="1">
      <alignment horizontal="center" vertical="center"/>
    </xf>
    <xf numFmtId="0" fontId="44" fillId="0" borderId="0" xfId="0" applyNumberFormat="1" applyFont="1" applyAlignment="1">
      <alignment horizontal="left" vertical="center" wrapText="1"/>
    </xf>
    <xf numFmtId="0" fontId="37" fillId="0" borderId="0" xfId="0" applyNumberFormat="1" applyFont="1" applyAlignment="1">
      <alignment horizontal="left" vertical="center" wrapText="1"/>
    </xf>
    <xf numFmtId="0" fontId="35" fillId="0" borderId="0" xfId="0" applyNumberFormat="1" applyFont="1" applyAlignment="1">
      <alignment horizontal="center" vertical="center"/>
    </xf>
    <xf numFmtId="0" fontId="36" fillId="55" borderId="0" xfId="0" applyNumberFormat="1" applyFont="1" applyFill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 wrapText="1"/>
    </xf>
    <xf numFmtId="0" fontId="36" fillId="55" borderId="2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justify" vertical="center" wrapText="1"/>
    </xf>
    <xf numFmtId="0" fontId="37" fillId="0" borderId="60" xfId="0" applyNumberFormat="1" applyFont="1" applyBorder="1" applyAlignment="1">
      <alignment horizontal="left" vertical="center" wrapText="1"/>
    </xf>
    <xf numFmtId="0" fontId="37" fillId="0" borderId="60" xfId="0" applyNumberFormat="1" applyFont="1" applyBorder="1" applyAlignment="1">
      <alignment horizontal="left" vertical="center"/>
    </xf>
    <xf numFmtId="0" fontId="37" fillId="0" borderId="61" xfId="0" applyNumberFormat="1" applyFont="1" applyBorder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7" fillId="0" borderId="65" xfId="0" applyNumberFormat="1" applyFont="1" applyBorder="1" applyAlignment="1">
      <alignment horizontal="left" vertical="center"/>
    </xf>
    <xf numFmtId="0" fontId="37" fillId="0" borderId="11" xfId="0" applyNumberFormat="1" applyFont="1" applyBorder="1" applyAlignment="1">
      <alignment horizontal="left" vertical="center"/>
    </xf>
    <xf numFmtId="0" fontId="37" fillId="0" borderId="64" xfId="0" applyNumberFormat="1" applyFont="1" applyBorder="1" applyAlignment="1">
      <alignment horizontal="left" vertical="center"/>
    </xf>
    <xf numFmtId="0" fontId="36" fillId="55" borderId="67" xfId="0" applyNumberFormat="1" applyFont="1" applyFill="1" applyBorder="1" applyAlignment="1">
      <alignment horizontal="center" vertical="center" wrapText="1"/>
    </xf>
    <xf numFmtId="0" fontId="36" fillId="55" borderId="68" xfId="0" applyNumberFormat="1" applyFont="1" applyFill="1" applyBorder="1" applyAlignment="1">
      <alignment horizontal="center" vertical="center" wrapText="1"/>
    </xf>
    <xf numFmtId="0" fontId="36" fillId="55" borderId="70" xfId="0" applyNumberFormat="1" applyFont="1" applyFill="1" applyBorder="1" applyAlignment="1">
      <alignment horizontal="center" vertical="center" wrapText="1"/>
    </xf>
    <xf numFmtId="0" fontId="36" fillId="55" borderId="71" xfId="0" applyNumberFormat="1" applyFont="1" applyFill="1" applyBorder="1" applyAlignment="1">
      <alignment horizontal="center" vertical="center" wrapText="1"/>
    </xf>
    <xf numFmtId="0" fontId="36" fillId="55" borderId="57" xfId="0" applyNumberFormat="1" applyFont="1" applyFill="1" applyBorder="1" applyAlignment="1">
      <alignment horizontal="center" vertical="center" wrapText="1"/>
    </xf>
    <xf numFmtId="0" fontId="36" fillId="55" borderId="58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center" vertical="center"/>
    </xf>
    <xf numFmtId="0" fontId="37" fillId="0" borderId="61" xfId="0" applyNumberFormat="1" applyFont="1" applyBorder="1" applyAlignment="1">
      <alignment horizontal="left" vertical="center" wrapText="1"/>
    </xf>
    <xf numFmtId="0" fontId="37" fillId="0" borderId="11" xfId="0" applyNumberFormat="1" applyFont="1" applyBorder="1" applyAlignment="1">
      <alignment horizontal="left" vertical="center" wrapText="1"/>
    </xf>
    <xf numFmtId="0" fontId="37" fillId="0" borderId="64" xfId="0" applyNumberFormat="1" applyFont="1" applyBorder="1" applyAlignment="1">
      <alignment horizontal="left" vertical="center" wrapText="1"/>
    </xf>
    <xf numFmtId="0" fontId="37" fillId="0" borderId="66" xfId="0" applyNumberFormat="1" applyFont="1" applyBorder="1" applyAlignment="1">
      <alignment horizontal="lef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0" fontId="37" fillId="0" borderId="65" xfId="0" applyNumberFormat="1" applyFont="1" applyBorder="1" applyAlignment="1">
      <alignment horizontal="left" vertical="center" wrapText="1"/>
    </xf>
    <xf numFmtId="0" fontId="36" fillId="55" borderId="66" xfId="0" applyNumberFormat="1" applyFont="1" applyFill="1" applyBorder="1" applyAlignment="1">
      <alignment horizontal="center" vertical="center" wrapText="1"/>
    </xf>
    <xf numFmtId="0" fontId="36" fillId="55" borderId="62" xfId="0" applyNumberFormat="1" applyFont="1" applyFill="1" applyBorder="1" applyAlignment="1">
      <alignment horizontal="center" vertical="center" wrapText="1"/>
    </xf>
    <xf numFmtId="0" fontId="36" fillId="55" borderId="63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left" vertical="center" wrapText="1"/>
    </xf>
  </cellXfs>
  <cellStyles count="1471">
    <cellStyle name="Normal" xfId="0" builtinId="0" customBuiltin="1"/>
    <cellStyle name="Normal 10" xfId="683"/>
    <cellStyle name="Normal 100" xfId="867"/>
    <cellStyle name="Normal 1000" xfId="299"/>
    <cellStyle name="Normal 1001" xfId="300"/>
    <cellStyle name="Normal 1002" xfId="1393"/>
    <cellStyle name="Normal 1003" xfId="301"/>
    <cellStyle name="Normal 1004" xfId="1150"/>
    <cellStyle name="Normal 1005" xfId="1151"/>
    <cellStyle name="Normal 1006" xfId="282"/>
    <cellStyle name="Normal 1007" xfId="392"/>
    <cellStyle name="Normal 1008" xfId="285"/>
    <cellStyle name="Normal 1009" xfId="381"/>
    <cellStyle name="Normal 101" xfId="646"/>
    <cellStyle name="Normal 1010" xfId="284"/>
    <cellStyle name="Normal 1011" xfId="399"/>
    <cellStyle name="Normal 1012" xfId="287"/>
    <cellStyle name="Normal 1013" xfId="398"/>
    <cellStyle name="Normal 1014" xfId="286"/>
    <cellStyle name="Normal 1015" xfId="401"/>
    <cellStyle name="Normal 1016" xfId="289"/>
    <cellStyle name="Normal 1017" xfId="288"/>
    <cellStyle name="Normal 1018" xfId="414"/>
    <cellStyle name="Normal 1019" xfId="400"/>
    <cellStyle name="Normal 102" xfId="445"/>
    <cellStyle name="Normal 1020" xfId="403"/>
    <cellStyle name="Normal 1021" xfId="290"/>
    <cellStyle name="Normal 1022" xfId="425"/>
    <cellStyle name="Normal 1023" xfId="426"/>
    <cellStyle name="Normal 1024" xfId="291"/>
    <cellStyle name="Normal 1025" xfId="249"/>
    <cellStyle name="Normal 1026" xfId="248"/>
    <cellStyle name="Normal 1027" xfId="430"/>
    <cellStyle name="Normal 1028" xfId="274"/>
    <cellStyle name="Normal 1029" xfId="277"/>
    <cellStyle name="Normal 103" xfId="1020"/>
    <cellStyle name="Normal 1030" xfId="1396"/>
    <cellStyle name="Normal 1031" xfId="433"/>
    <cellStyle name="Normal 1032" xfId="432"/>
    <cellStyle name="Normal 1033" xfId="276"/>
    <cellStyle name="Normal 1034" xfId="279"/>
    <cellStyle name="Normal 1035" xfId="1401"/>
    <cellStyle name="Normal 1036" xfId="1404"/>
    <cellStyle name="Normal 1037" xfId="435"/>
    <cellStyle name="Normal 1038" xfId="434"/>
    <cellStyle name="Normal 1039" xfId="278"/>
    <cellStyle name="Normal 104" xfId="420"/>
    <cellStyle name="Normal 1040" xfId="1405"/>
    <cellStyle name="Normal 1041" xfId="436"/>
    <cellStyle name="Normal 1042" xfId="1406"/>
    <cellStyle name="Normal 1043" xfId="1375"/>
    <cellStyle name="Normal 1044" xfId="1237"/>
    <cellStyle name="Normal 1045" xfId="1395"/>
    <cellStyle name="Normal 1046" xfId="1392"/>
    <cellStyle name="Normal 1047" xfId="283"/>
    <cellStyle name="Normal 1048" xfId="281"/>
    <cellStyle name="Normal 1049" xfId="1036"/>
    <cellStyle name="Normal 105" xfId="869"/>
    <cellStyle name="Normal 1050" xfId="451"/>
    <cellStyle name="Normal 1051" xfId="170"/>
    <cellStyle name="Normal 1052" xfId="1131"/>
    <cellStyle name="Normal 1053" xfId="405"/>
    <cellStyle name="Normal 1054" xfId="1130"/>
    <cellStyle name="Normal 1055" xfId="450"/>
    <cellStyle name="Normal 1056" xfId="1129"/>
    <cellStyle name="Normal 1057" xfId="404"/>
    <cellStyle name="Normal 1058" xfId="1127"/>
    <cellStyle name="Normal 1059" xfId="453"/>
    <cellStyle name="Normal 106" xfId="1000"/>
    <cellStyle name="Normal 1060" xfId="1351"/>
    <cellStyle name="Normal 1061" xfId="407"/>
    <cellStyle name="Normal 1062" xfId="1180"/>
    <cellStyle name="Normal 1063" xfId="452"/>
    <cellStyle name="Normal 1064" xfId="1381"/>
    <cellStyle name="Normal 1065" xfId="406"/>
    <cellStyle name="Normal 1066" xfId="259"/>
    <cellStyle name="Normal 1067" xfId="455"/>
    <cellStyle name="Normal 1068" xfId="454"/>
    <cellStyle name="Normal 1069" xfId="261"/>
    <cellStyle name="Normal 107" xfId="422"/>
    <cellStyle name="Normal 1070" xfId="192"/>
    <cellStyle name="Normal 1071" xfId="260"/>
    <cellStyle name="Normal 1072" xfId="181"/>
    <cellStyle name="Normal 1073" xfId="48"/>
    <cellStyle name="Normal 1074" xfId="263"/>
    <cellStyle name="Normal 1075" xfId="49"/>
    <cellStyle name="Normal 1076" xfId="214"/>
    <cellStyle name="Normal 1077" xfId="1149"/>
    <cellStyle name="Normal 1078" xfId="262"/>
    <cellStyle name="Normal 1079" xfId="402"/>
    <cellStyle name="Normal 108" xfId="870"/>
    <cellStyle name="Normal 1080" xfId="1458"/>
    <cellStyle name="Normal 1081" xfId="1374"/>
    <cellStyle name="Normal 1082" xfId="265"/>
    <cellStyle name="Normal 1083" xfId="1338"/>
    <cellStyle name="Normal 1084" xfId="1339"/>
    <cellStyle name="Normal 1085" xfId="203"/>
    <cellStyle name="Normal 1086" xfId="447"/>
    <cellStyle name="Normal 1087" xfId="448"/>
    <cellStyle name="Normal 1088" xfId="449"/>
    <cellStyle name="Normal 1089" xfId="313"/>
    <cellStyle name="Normal 109" xfId="1019"/>
    <cellStyle name="Normal 1090" xfId="1174"/>
    <cellStyle name="Normal 1091" xfId="251"/>
    <cellStyle name="Normal 1092" xfId="302"/>
    <cellStyle name="Normal 1093" xfId="43"/>
    <cellStyle name="Normal 1094" xfId="250"/>
    <cellStyle name="Normal 1095" xfId="463"/>
    <cellStyle name="Normal 1096" xfId="253"/>
    <cellStyle name="Normal 1097" xfId="42"/>
    <cellStyle name="Normal 1098" xfId="1091"/>
    <cellStyle name="Normal 1099" xfId="466"/>
    <cellStyle name="Normal 11" xfId="681"/>
    <cellStyle name="Normal 110" xfId="423"/>
    <cellStyle name="Normal 1100" xfId="1090"/>
    <cellStyle name="Normal 1101" xfId="45"/>
    <cellStyle name="Normal 1102" xfId="335"/>
    <cellStyle name="Normal 1103" xfId="465"/>
    <cellStyle name="Normal 1104" xfId="324"/>
    <cellStyle name="Normal 1105" xfId="47"/>
    <cellStyle name="Normal 1106" xfId="252"/>
    <cellStyle name="Normal 1107" xfId="44"/>
    <cellStyle name="Normal 1108" xfId="46"/>
    <cellStyle name="Normal 1109" xfId="458"/>
    <cellStyle name="Normal 111" xfId="871"/>
    <cellStyle name="Normal 1110" xfId="255"/>
    <cellStyle name="Normal 1111" xfId="1415"/>
    <cellStyle name="Normal 1112" xfId="357"/>
    <cellStyle name="Normal 1113" xfId="457"/>
    <cellStyle name="Normal 1114" xfId="346"/>
    <cellStyle name="Normal 1115" xfId="1177"/>
    <cellStyle name="Normal 1116" xfId="254"/>
    <cellStyle name="Normal 1117" xfId="460"/>
    <cellStyle name="Normal 1118" xfId="379"/>
    <cellStyle name="Normal 1119" xfId="1211"/>
    <cellStyle name="Normal 112" xfId="1002"/>
    <cellStyle name="Normal 1120" xfId="257"/>
    <cellStyle name="Normal 1121" xfId="462"/>
    <cellStyle name="Normal 1122" xfId="368"/>
    <cellStyle name="Normal 1123" xfId="459"/>
    <cellStyle name="Normal 1124" xfId="256"/>
    <cellStyle name="Normal 1125" xfId="1176"/>
    <cellStyle name="Normal 1126" xfId="461"/>
    <cellStyle name="Normal 1127" xfId="380"/>
    <cellStyle name="Normal 1128" xfId="464"/>
    <cellStyle name="Normal 1129" xfId="41"/>
    <cellStyle name="Normal 113" xfId="872"/>
    <cellStyle name="Normal 1130" xfId="34"/>
    <cellStyle name="Normal 1131" xfId="35"/>
    <cellStyle name="Normal 1132" xfId="1163"/>
    <cellStyle name="Normal 1133" xfId="1153"/>
    <cellStyle name="Normal 1134" xfId="1161"/>
    <cellStyle name="Normal 1135" xfId="1210"/>
    <cellStyle name="Normal 1136" xfId="1276"/>
    <cellStyle name="Normal 1137" xfId="1273"/>
    <cellStyle name="Normal 1138" xfId="36"/>
    <cellStyle name="Normal 1139" xfId="1427"/>
    <cellStyle name="Normal 114" xfId="999"/>
    <cellStyle name="Normal 1140" xfId="37"/>
    <cellStyle name="Normal 1141" xfId="1277"/>
    <cellStyle name="Normal 1142" xfId="38"/>
    <cellStyle name="Normal 1143" xfId="1039"/>
    <cellStyle name="Normal 1144" xfId="39"/>
    <cellStyle name="Normal 1145" xfId="1426"/>
    <cellStyle name="Normal 1146" xfId="1084"/>
    <cellStyle name="Normal 1147" xfId="1447"/>
    <cellStyle name="Normal 1148" xfId="1038"/>
    <cellStyle name="Normal 1149" xfId="1178"/>
    <cellStyle name="Normal 115" xfId="1256"/>
    <cellStyle name="Normal 1150" xfId="1083"/>
    <cellStyle name="Normal 1151" xfId="11"/>
    <cellStyle name="Normal 1152" xfId="1409"/>
    <cellStyle name="Normal 1153" xfId="1257"/>
    <cellStyle name="Normal 1154" xfId="1197"/>
    <cellStyle name="Normal 1155" xfId="467"/>
    <cellStyle name="Normal 1156" xfId="1266"/>
    <cellStyle name="Normal 1157" xfId="468"/>
    <cellStyle name="Normal 1158" xfId="1265"/>
    <cellStyle name="Normal 1159" xfId="1209"/>
    <cellStyle name="Normal 116" xfId="1258"/>
    <cellStyle name="Normal 1160" xfId="1412"/>
    <cellStyle name="Normal 1161" xfId="31"/>
    <cellStyle name="Normal 1162" xfId="1410"/>
    <cellStyle name="Normal 1163" xfId="469"/>
    <cellStyle name="Normal 1164" xfId="1164"/>
    <cellStyle name="Normal 1165" xfId="30"/>
    <cellStyle name="Normal 1166" xfId="1413"/>
    <cellStyle name="Normal 1167" xfId="32"/>
    <cellStyle name="Normal 1168" xfId="33"/>
    <cellStyle name="Normal 1169" xfId="1377"/>
    <cellStyle name="Normal 117" xfId="1001"/>
    <cellStyle name="Normal 1170" xfId="20"/>
    <cellStyle name="Normal 1171" xfId="4"/>
    <cellStyle name="Normal 1172" xfId="1179"/>
    <cellStyle name="Normal 1173" xfId="1057"/>
    <cellStyle name="Normal 1174" xfId="1061"/>
    <cellStyle name="Normal 1175" xfId="24"/>
    <cellStyle name="Normal 1176" xfId="1071"/>
    <cellStyle name="Normal 1177" xfId="14"/>
    <cellStyle name="Normal 1178" xfId="1411"/>
    <cellStyle name="Normal 1179" xfId="1436"/>
    <cellStyle name="Normal 118" xfId="1050"/>
    <cellStyle name="Normal 1180" xfId="1182"/>
    <cellStyle name="Normal 1181" xfId="1062"/>
    <cellStyle name="Normal 1182" xfId="1063"/>
    <cellStyle name="Normal 1183" xfId="12"/>
    <cellStyle name="Normal 1184" xfId="23"/>
    <cellStyle name="Normal 1185" xfId="1181"/>
    <cellStyle name="Normal 1186" xfId="13"/>
    <cellStyle name="Normal 1187" xfId="1345"/>
    <cellStyle name="Normal 1188" xfId="22"/>
    <cellStyle name="Normal 1189" xfId="1183"/>
    <cellStyle name="Normal 119" xfId="1051"/>
    <cellStyle name="Normal 1190" xfId="18"/>
    <cellStyle name="Normal 1191" xfId="15"/>
    <cellStyle name="Normal 1192" xfId="10"/>
    <cellStyle name="Normal 1193" xfId="8"/>
    <cellStyle name="Normal 1194" xfId="1167"/>
    <cellStyle name="Normal 1195" xfId="1166"/>
    <cellStyle name="Normal 1196" xfId="7"/>
    <cellStyle name="Normal 1197" xfId="9"/>
    <cellStyle name="Normal 1198" xfId="1437"/>
    <cellStyle name="Normal 1199" xfId="1433"/>
    <cellStyle name="Normal 12" xfId="1260"/>
    <cellStyle name="Normal 120" xfId="1456"/>
    <cellStyle name="Normal 1200" xfId="2"/>
    <cellStyle name="Normal 1201" xfId="744"/>
    <cellStyle name="Normal 1202" xfId="745"/>
    <cellStyle name="Normal 1203" xfId="1453"/>
    <cellStyle name="Normal 1204" xfId="1145"/>
    <cellStyle name="Normal 1205" xfId="1452"/>
    <cellStyle name="Normal 1206" xfId="734"/>
    <cellStyle name="Normal 1207" xfId="1132"/>
    <cellStyle name="Normal 1208" xfId="6"/>
    <cellStyle name="Normal 1209" xfId="733"/>
    <cellStyle name="Normal 121" xfId="1222"/>
    <cellStyle name="Normal 1210" xfId="25"/>
    <cellStyle name="Normal 1211" xfId="5"/>
    <cellStyle name="Normal 1212" xfId="755"/>
    <cellStyle name="Normal 1213" xfId="756"/>
    <cellStyle name="Normal 1214" xfId="735"/>
    <cellStyle name="Normal 1215" xfId="736"/>
    <cellStyle name="Normal 1216" xfId="738"/>
    <cellStyle name="Normal 1217" xfId="740"/>
    <cellStyle name="Normal 1218" xfId="737"/>
    <cellStyle name="Normal 1219" xfId="742"/>
    <cellStyle name="Normal 122" xfId="437"/>
    <cellStyle name="Normal 1220" xfId="739"/>
    <cellStyle name="Normal 1221" xfId="743"/>
    <cellStyle name="Normal 1222" xfId="741"/>
    <cellStyle name="Normal 1223" xfId="749"/>
    <cellStyle name="Normal 1224" xfId="746"/>
    <cellStyle name="Normal 1225" xfId="880"/>
    <cellStyle name="Normal 1226" xfId="751"/>
    <cellStyle name="Normal 1227" xfId="748"/>
    <cellStyle name="Normal 1228" xfId="750"/>
    <cellStyle name="Normal 1229" xfId="1121"/>
    <cellStyle name="Normal 123" xfId="438"/>
    <cellStyle name="Normal 1230" xfId="1120"/>
    <cellStyle name="Normal 1231" xfId="1106"/>
    <cellStyle name="Normal 1232" xfId="752"/>
    <cellStyle name="Normal 1233" xfId="753"/>
    <cellStyle name="Normal 1234" xfId="754"/>
    <cellStyle name="Normal 1235" xfId="1275"/>
    <cellStyle name="Normal 1236" xfId="894"/>
    <cellStyle name="Normal 1237" xfId="1107"/>
    <cellStyle name="Normal 1238" xfId="895"/>
    <cellStyle name="Normal 1239" xfId="763"/>
    <cellStyle name="Normal 124" xfId="440"/>
    <cellStyle name="Normal 1240" xfId="1274"/>
    <cellStyle name="Normal 1241" xfId="764"/>
    <cellStyle name="Normal 1242" xfId="765"/>
    <cellStyle name="Normal 1243" xfId="897"/>
    <cellStyle name="Normal 1244" xfId="1459"/>
    <cellStyle name="Normal 1245" xfId="896"/>
    <cellStyle name="Normal 1246" xfId="767"/>
    <cellStyle name="Normal 1247" xfId="898"/>
    <cellStyle name="Normal 1248" xfId="899"/>
    <cellStyle name="Normal 1249" xfId="1118"/>
    <cellStyle name="Normal 125" xfId="415"/>
    <cellStyle name="Normal 1250" xfId="878"/>
    <cellStyle name="Normal 1251" xfId="766"/>
    <cellStyle name="Normal 1252" xfId="879"/>
    <cellStyle name="Normal 1253" xfId="1119"/>
    <cellStyle name="Normal 1254" xfId="881"/>
    <cellStyle name="Normal 1255" xfId="747"/>
    <cellStyle name="Normal 1256" xfId="1230"/>
    <cellStyle name="Normal 1257" xfId="910"/>
    <cellStyle name="Normal 1258" xfId="907"/>
    <cellStyle name="Normal 1259" xfId="909"/>
    <cellStyle name="Normal 126" xfId="1025"/>
    <cellStyle name="Normal 1260" xfId="889"/>
    <cellStyle name="Normal 1261" xfId="890"/>
    <cellStyle name="Normal 1262" xfId="891"/>
    <cellStyle name="Normal 1263" xfId="892"/>
    <cellStyle name="Normal 1264" xfId="759"/>
    <cellStyle name="Normal 1265" xfId="1457"/>
    <cellStyle name="Normal 1266" xfId="760"/>
    <cellStyle name="Normal 1267" xfId="1391"/>
    <cellStyle name="Normal 1268" xfId="761"/>
    <cellStyle name="Normal 1269" xfId="893"/>
    <cellStyle name="Normal 127" xfId="417"/>
    <cellStyle name="Normal 1270" xfId="762"/>
    <cellStyle name="Normal 1271" xfId="1454"/>
    <cellStyle name="Normal 1272" xfId="1259"/>
    <cellStyle name="Normal 1273" xfId="1255"/>
    <cellStyle name="Normal 1274" xfId="1264"/>
    <cellStyle name="Normal 1275" xfId="1263"/>
    <cellStyle name="Normal 1276" xfId="1267"/>
    <cellStyle name="Normal 1277" xfId="904"/>
    <cellStyle name="Normal 1278" xfId="1268"/>
    <cellStyle name="Normal 1279" xfId="906"/>
    <cellStyle name="Normal 128" xfId="1023"/>
    <cellStyle name="Normal 1280" xfId="903"/>
    <cellStyle name="Normal 1281" xfId="908"/>
    <cellStyle name="Normal 1282" xfId="905"/>
    <cellStyle name="Normal 1283" xfId="548"/>
    <cellStyle name="Normal 1284" xfId="918"/>
    <cellStyle name="Normal 1285" xfId="1088"/>
    <cellStyle name="Normal 1286" xfId="921"/>
    <cellStyle name="Normal 1287" xfId="547"/>
    <cellStyle name="Normal 1288" xfId="1249"/>
    <cellStyle name="Normal 1289" xfId="920"/>
    <cellStyle name="Normal 129" xfId="439"/>
    <cellStyle name="Normal 1290" xfId="1248"/>
    <cellStyle name="Normal 1291" xfId="901"/>
    <cellStyle name="Normal 1292" xfId="902"/>
    <cellStyle name="Normal 1293" xfId="900"/>
    <cellStyle name="Normal 1294" xfId="334"/>
    <cellStyle name="Normal 1295" xfId="915"/>
    <cellStyle name="Normal 1296" xfId="377"/>
    <cellStyle name="Normal 1297" xfId="1087"/>
    <cellStyle name="Normal 1298" xfId="336"/>
    <cellStyle name="Normal 1299" xfId="914"/>
    <cellStyle name="Normal 13" xfId="685"/>
    <cellStyle name="Normal 130" xfId="654"/>
    <cellStyle name="Normal 1300" xfId="333"/>
    <cellStyle name="Normal 1301" xfId="1086"/>
    <cellStyle name="Normal 1302" xfId="1397"/>
    <cellStyle name="Normal 1303" xfId="544"/>
    <cellStyle name="Normal 1304" xfId="338"/>
    <cellStyle name="Normal 1305" xfId="1082"/>
    <cellStyle name="Normal 1306" xfId="1398"/>
    <cellStyle name="Normal 1307" xfId="337"/>
    <cellStyle name="Normal 1308" xfId="917"/>
    <cellStyle name="Normal 1309" xfId="340"/>
    <cellStyle name="Normal 131" xfId="416"/>
    <cellStyle name="Normal 1310" xfId="546"/>
    <cellStyle name="Normal 1311" xfId="916"/>
    <cellStyle name="Normal 1312" xfId="342"/>
    <cellStyle name="Normal 1313" xfId="545"/>
    <cellStyle name="Normal 1314" xfId="339"/>
    <cellStyle name="Normal 1315" xfId="919"/>
    <cellStyle name="Normal 1316" xfId="1213"/>
    <cellStyle name="Normal 1317" xfId="932"/>
    <cellStyle name="Normal 1318" xfId="341"/>
    <cellStyle name="Normal 1319" xfId="559"/>
    <cellStyle name="Normal 132" xfId="1024"/>
    <cellStyle name="Normal 1320" xfId="1399"/>
    <cellStyle name="Normal 1321" xfId="931"/>
    <cellStyle name="Normal 1322" xfId="344"/>
    <cellStyle name="Normal 1323" xfId="558"/>
    <cellStyle name="Normal 1324" xfId="1400"/>
    <cellStyle name="Normal 1325" xfId="1240"/>
    <cellStyle name="Normal 1326" xfId="343"/>
    <cellStyle name="Normal 1327" xfId="912"/>
    <cellStyle name="Normal 1328" xfId="345"/>
    <cellStyle name="Normal 1329" xfId="911"/>
    <cellStyle name="Normal 133" xfId="442"/>
    <cellStyle name="Normal 1330" xfId="1444"/>
    <cellStyle name="Normal 1331" xfId="1341"/>
    <cellStyle name="Normal 1332" xfId="1443"/>
    <cellStyle name="Normal 1333" xfId="1342"/>
    <cellStyle name="Normal 1334" xfId="347"/>
    <cellStyle name="Normal 1335" xfId="913"/>
    <cellStyle name="Normal 1336" xfId="348"/>
    <cellStyle name="Normal 1337" xfId="1340"/>
    <cellStyle name="Normal 1338" xfId="1320"/>
    <cellStyle name="Normal 1339" xfId="925"/>
    <cellStyle name="Normal 134" xfId="1026"/>
    <cellStyle name="Normal 1340" xfId="928"/>
    <cellStyle name="Normal 1341" xfId="555"/>
    <cellStyle name="Normal 1342" xfId="554"/>
    <cellStyle name="Normal 1343" xfId="1319"/>
    <cellStyle name="Normal 1344" xfId="557"/>
    <cellStyle name="Normal 1345" xfId="927"/>
    <cellStyle name="Normal 1346" xfId="930"/>
    <cellStyle name="Normal 1347" xfId="365"/>
    <cellStyle name="Normal 1348" xfId="929"/>
    <cellStyle name="Normal 1349" xfId="556"/>
    <cellStyle name="Normal 135" xfId="1027"/>
    <cellStyle name="Normal 1350" xfId="370"/>
    <cellStyle name="Normal 1351" xfId="922"/>
    <cellStyle name="Normal 1352" xfId="367"/>
    <cellStyle name="Normal 1353" xfId="549"/>
    <cellStyle name="Normal 1354" xfId="372"/>
    <cellStyle name="Normal 1355" xfId="551"/>
    <cellStyle name="Normal 1356" xfId="369"/>
    <cellStyle name="Normal 1357" xfId="552"/>
    <cellStyle name="Normal 1358" xfId="371"/>
    <cellStyle name="Normal 1359" xfId="1312"/>
    <cellStyle name="Normal 136" xfId="441"/>
    <cellStyle name="Normal 1360" xfId="1378"/>
    <cellStyle name="Normal 1361" xfId="553"/>
    <cellStyle name="Normal 1362" xfId="373"/>
    <cellStyle name="Normal 1363" xfId="1186"/>
    <cellStyle name="Normal 1364" xfId="374"/>
    <cellStyle name="Normal 1365" xfId="1313"/>
    <cellStyle name="Normal 1366" xfId="376"/>
    <cellStyle name="Normal 1367" xfId="924"/>
    <cellStyle name="Normal 1368" xfId="378"/>
    <cellStyle name="Normal 1369" xfId="926"/>
    <cellStyle name="Normal 137" xfId="1029"/>
    <cellStyle name="Normal 1370" xfId="375"/>
    <cellStyle name="Normal 1371" xfId="923"/>
    <cellStyle name="Normal 1372" xfId="562"/>
    <cellStyle name="Normal 1373" xfId="563"/>
    <cellStyle name="Normal 1374" xfId="566"/>
    <cellStyle name="Normal 1375" xfId="564"/>
    <cellStyle name="Normal 1376" xfId="568"/>
    <cellStyle name="Normal 1377" xfId="565"/>
    <cellStyle name="Normal 1378" xfId="1034"/>
    <cellStyle name="Normal 1379" xfId="567"/>
    <cellStyle name="Normal 138" xfId="656"/>
    <cellStyle name="Normal 1380" xfId="569"/>
    <cellStyle name="Normal 1381" xfId="570"/>
    <cellStyle name="Normal 1382" xfId="550"/>
    <cellStyle name="Normal 1383" xfId="349"/>
    <cellStyle name="Normal 1384" xfId="350"/>
    <cellStyle name="Normal 1385" xfId="351"/>
    <cellStyle name="Normal 1386" xfId="352"/>
    <cellStyle name="Normal 1387" xfId="353"/>
    <cellStyle name="Normal 1388" xfId="354"/>
    <cellStyle name="Normal 1389" xfId="356"/>
    <cellStyle name="Normal 139" xfId="655"/>
    <cellStyle name="Normal 1390" xfId="355"/>
    <cellStyle name="Normal 1391" xfId="727"/>
    <cellStyle name="Normal 1392" xfId="103"/>
    <cellStyle name="Normal 1393" xfId="113"/>
    <cellStyle name="Normal 1394" xfId="726"/>
    <cellStyle name="Normal 1395" xfId="729"/>
    <cellStyle name="Normal 1396" xfId="728"/>
    <cellStyle name="Normal 1397" xfId="104"/>
    <cellStyle name="Normal 1398" xfId="731"/>
    <cellStyle name="Normal 1399" xfId="115"/>
    <cellStyle name="Normal 14" xfId="1328"/>
    <cellStyle name="Normal 140" xfId="1429"/>
    <cellStyle name="Normal 1400" xfId="730"/>
    <cellStyle name="Normal 1401" xfId="114"/>
    <cellStyle name="Normal 1402" xfId="126"/>
    <cellStyle name="Normal 1403" xfId="137"/>
    <cellStyle name="Normal 1404" xfId="732"/>
    <cellStyle name="Normal 1405" xfId="148"/>
    <cellStyle name="Normal 1406" xfId="159"/>
    <cellStyle name="Normal 1407" xfId="1461"/>
    <cellStyle name="Normal 1408" xfId="1354"/>
    <cellStyle name="Normal 1409" xfId="1450"/>
    <cellStyle name="Normal 141" xfId="408"/>
    <cellStyle name="Normal 1410" xfId="1353"/>
    <cellStyle name="Normal 1411" xfId="1108"/>
    <cellStyle name="Normal 1412" xfId="1449"/>
    <cellStyle name="Normal 1413" xfId="264"/>
    <cellStyle name="Normal 1414" xfId="267"/>
    <cellStyle name="Normal 1415" xfId="236"/>
    <cellStyle name="Normal 1416" xfId="266"/>
    <cellStyle name="Normal 1417" xfId="225"/>
    <cellStyle name="Normal 1418" xfId="247"/>
    <cellStyle name="Normal 1419" xfId="258"/>
    <cellStyle name="Normal 142" xfId="409"/>
    <cellStyle name="Normal 1420" xfId="280"/>
    <cellStyle name="Normal 1421" xfId="268"/>
    <cellStyle name="Normal 1422" xfId="269"/>
    <cellStyle name="Normal 1423" xfId="81"/>
    <cellStyle name="Normal 1424" xfId="92"/>
    <cellStyle name="Normal 1425" xfId="1221"/>
    <cellStyle name="Normal 1426" xfId="723"/>
    <cellStyle name="Normal 1427" xfId="724"/>
    <cellStyle name="Normal 1428" xfId="725"/>
    <cellStyle name="Normal 1429" xfId="1169"/>
    <cellStyle name="Normal 143" xfId="1028"/>
    <cellStyle name="Normal 1430" xfId="703"/>
    <cellStyle name="Normal 1431" xfId="59"/>
    <cellStyle name="Normal 1432" xfId="704"/>
    <cellStyle name="Normal 1433" xfId="705"/>
    <cellStyle name="Normal 1434" xfId="706"/>
    <cellStyle name="Normal 1435" xfId="707"/>
    <cellStyle name="Normal 1436" xfId="708"/>
    <cellStyle name="Normal 1437" xfId="709"/>
    <cellStyle name="Normal 1438" xfId="711"/>
    <cellStyle name="Normal 1439" xfId="712"/>
    <cellStyle name="Normal 144" xfId="411"/>
    <cellStyle name="Normal 1440" xfId="710"/>
    <cellStyle name="Normal 1441" xfId="699"/>
    <cellStyle name="Normal 1442" xfId="697"/>
    <cellStyle name="Normal 1443" xfId="701"/>
    <cellStyle name="Normal 1444" xfId="698"/>
    <cellStyle name="Normal 1445" xfId="1373"/>
    <cellStyle name="Normal 1446" xfId="700"/>
    <cellStyle name="Normal 1447" xfId="1349"/>
    <cellStyle name="Normal 1448" xfId="702"/>
    <cellStyle name="Normal 1449" xfId="1446"/>
    <cellStyle name="Normal 145" xfId="456"/>
    <cellStyle name="Normal 1450" xfId="1451"/>
    <cellStyle name="Normal 1451" xfId="1442"/>
    <cellStyle name="Normal 1452" xfId="713"/>
    <cellStyle name="Normal 1453" xfId="714"/>
    <cellStyle name="Normal 1454" xfId="715"/>
    <cellStyle name="Normal 1455" xfId="716"/>
    <cellStyle name="Normal 1456" xfId="718"/>
    <cellStyle name="Normal 1457" xfId="40"/>
    <cellStyle name="Normal 1458" xfId="717"/>
    <cellStyle name="Normal 1459" xfId="29"/>
    <cellStyle name="Normal 146" xfId="1031"/>
    <cellStyle name="Normal 1460" xfId="51"/>
    <cellStyle name="Normal 1461" xfId="1170"/>
    <cellStyle name="Normal 1462" xfId="720"/>
    <cellStyle name="Normal 1463" xfId="719"/>
    <cellStyle name="Normal 1464" xfId="50"/>
    <cellStyle name="Normal 1465" xfId="1394"/>
    <cellStyle name="Normal 1466" xfId="722"/>
    <cellStyle name="Normal 1467" xfId="721"/>
    <cellStyle name="Normal 1468" xfId="56"/>
    <cellStyle name="Normal 1469" xfId="1439"/>
    <cellStyle name="Normal 147" xfId="413"/>
    <cellStyle name="Normal 1470" xfId="70"/>
    <cellStyle name="Normal 148" xfId="658"/>
    <cellStyle name="Normal 149" xfId="410"/>
    <cellStyle name="Normal 15" xfId="687"/>
    <cellStyle name="Normal 150" xfId="1030"/>
    <cellStyle name="Normal 151" xfId="1231"/>
    <cellStyle name="Normal 152" xfId="657"/>
    <cellStyle name="Normal 153" xfId="412"/>
    <cellStyle name="Normal 154" xfId="1010"/>
    <cellStyle name="Normal 155" xfId="1171"/>
    <cellStyle name="Normal 156" xfId="1011"/>
    <cellStyle name="Normal 157" xfId="1146"/>
    <cellStyle name="Normal 158" xfId="1470"/>
    <cellStyle name="Normal 159" xfId="1012"/>
    <cellStyle name="Normal 16" xfId="684"/>
    <cellStyle name="Normal 160" xfId="1344"/>
    <cellStyle name="Normal 161" xfId="1423"/>
    <cellStyle name="Normal 162" xfId="825"/>
    <cellStyle name="Normal 163" xfId="823"/>
    <cellStyle name="Normal 164" xfId="848"/>
    <cellStyle name="Normal 165" xfId="824"/>
    <cellStyle name="Normal 166" xfId="845"/>
    <cellStyle name="Normal 167" xfId="1383"/>
    <cellStyle name="Normal 168" xfId="850"/>
    <cellStyle name="Normal 169" xfId="827"/>
    <cellStyle name="Normal 17" xfId="1032"/>
    <cellStyle name="Normal 170" xfId="847"/>
    <cellStyle name="Normal 171" xfId="487"/>
    <cellStyle name="Normal 172" xfId="852"/>
    <cellStyle name="Normal 173" xfId="489"/>
    <cellStyle name="Normal 174" xfId="849"/>
    <cellStyle name="Normal 175" xfId="826"/>
    <cellStyle name="Normal 176" xfId="1440"/>
    <cellStyle name="Normal 177" xfId="851"/>
    <cellStyle name="Normal 178" xfId="829"/>
    <cellStyle name="Normal 179" xfId="1372"/>
    <cellStyle name="Normal 18" xfId="659"/>
    <cellStyle name="Normal 180" xfId="1441"/>
    <cellStyle name="Normal 181" xfId="1438"/>
    <cellStyle name="Normal 182" xfId="1225"/>
    <cellStyle name="Normal 183" xfId="499"/>
    <cellStyle name="Normal 184" xfId="1184"/>
    <cellStyle name="Normal 185" xfId="501"/>
    <cellStyle name="Normal 186" xfId="1187"/>
    <cellStyle name="Normal 187" xfId="502"/>
    <cellStyle name="Normal 188" xfId="1188"/>
    <cellStyle name="Normal 189" xfId="503"/>
    <cellStyle name="Normal 19" xfId="662"/>
    <cellStyle name="Normal 190" xfId="1189"/>
    <cellStyle name="Normal 191" xfId="504"/>
    <cellStyle name="Normal 192" xfId="853"/>
    <cellStyle name="Normal 193" xfId="483"/>
    <cellStyle name="Normal 194" xfId="1070"/>
    <cellStyle name="Normal 195" xfId="484"/>
    <cellStyle name="Normal 196" xfId="854"/>
    <cellStyle name="Normal 197" xfId="485"/>
    <cellStyle name="Normal 198" xfId="855"/>
    <cellStyle name="Normal 199" xfId="486"/>
    <cellStyle name="Normal 2" xfId="694"/>
    <cellStyle name="Normal 20" xfId="663"/>
    <cellStyle name="Normal 200" xfId="835"/>
    <cellStyle name="Normal 201" xfId="873"/>
    <cellStyle name="Normal 202" xfId="77"/>
    <cellStyle name="Normal 203" xfId="79"/>
    <cellStyle name="Normal 204" xfId="76"/>
    <cellStyle name="Normal 205" xfId="874"/>
    <cellStyle name="Normal 206" xfId="78"/>
    <cellStyle name="Normal 207" xfId="875"/>
    <cellStyle name="Normal 208" xfId="498"/>
    <cellStyle name="Normal 209" xfId="1147"/>
    <cellStyle name="Normal 21" xfId="661"/>
    <cellStyle name="Normal 210" xfId="1138"/>
    <cellStyle name="Normal 211" xfId="877"/>
    <cellStyle name="Normal 212" xfId="497"/>
    <cellStyle name="Normal 213" xfId="857"/>
    <cellStyle name="Normal 214" xfId="1139"/>
    <cellStyle name="Normal 215" xfId="876"/>
    <cellStyle name="Normal 216" xfId="500"/>
    <cellStyle name="Normal 217" xfId="859"/>
    <cellStyle name="Normal 218" xfId="856"/>
    <cellStyle name="Normal 219" xfId="80"/>
    <cellStyle name="Normal 22" xfId="664"/>
    <cellStyle name="Normal 220" xfId="861"/>
    <cellStyle name="Normal 221" xfId="858"/>
    <cellStyle name="Normal 222" xfId="860"/>
    <cellStyle name="Normal 223" xfId="1134"/>
    <cellStyle name="Normal 224" xfId="496"/>
    <cellStyle name="Normal 225" xfId="862"/>
    <cellStyle name="Normal 226" xfId="1175"/>
    <cellStyle name="Normal 227" xfId="1279"/>
    <cellStyle name="Normal 228" xfId="1137"/>
    <cellStyle name="Normal 229" xfId="1455"/>
    <cellStyle name="Normal 23" xfId="665"/>
    <cellStyle name="Normal 230" xfId="1245"/>
    <cellStyle name="Normal 231" xfId="1280"/>
    <cellStyle name="Normal 232" xfId="71"/>
    <cellStyle name="Normal 233" xfId="863"/>
    <cellStyle name="Normal 234" xfId="72"/>
    <cellStyle name="Normal 235" xfId="864"/>
    <cellStyle name="Normal 236" xfId="73"/>
    <cellStyle name="Normal 237" xfId="865"/>
    <cellStyle name="Normal 238" xfId="74"/>
    <cellStyle name="Normal 239" xfId="866"/>
    <cellStyle name="Normal 24" xfId="666"/>
    <cellStyle name="Normal 240" xfId="75"/>
    <cellStyle name="Normal 241" xfId="846"/>
    <cellStyle name="Normal 242" xfId="1463"/>
    <cellStyle name="Normal 243" xfId="1462"/>
    <cellStyle name="Normal 244" xfId="1465"/>
    <cellStyle name="Normal 245" xfId="1464"/>
    <cellStyle name="Normal 246" xfId="1466"/>
    <cellStyle name="Normal 247" xfId="511"/>
    <cellStyle name="Normal 248" xfId="1293"/>
    <cellStyle name="Normal 249" xfId="1467"/>
    <cellStyle name="Normal 25" xfId="667"/>
    <cellStyle name="Normal 250" xfId="510"/>
    <cellStyle name="Normal 251" xfId="1296"/>
    <cellStyle name="Normal 252" xfId="68"/>
    <cellStyle name="Normal 253" xfId="1468"/>
    <cellStyle name="Normal 254" xfId="512"/>
    <cellStyle name="Normal 255" xfId="1297"/>
    <cellStyle name="Normal 256" xfId="513"/>
    <cellStyle name="Normal 257" xfId="514"/>
    <cellStyle name="Normal 258" xfId="515"/>
    <cellStyle name="Normal 259" xfId="1035"/>
    <cellStyle name="Normal 26" xfId="669"/>
    <cellStyle name="Normal 260" xfId="495"/>
    <cellStyle name="Normal 261" xfId="494"/>
    <cellStyle name="Normal 262" xfId="60"/>
    <cellStyle name="Normal 263" xfId="1306"/>
    <cellStyle name="Normal 264" xfId="1350"/>
    <cellStyle name="Normal 265" xfId="1305"/>
    <cellStyle name="Normal 266" xfId="1046"/>
    <cellStyle name="Normal 267" xfId="1346"/>
    <cellStyle name="Normal 268" xfId="1048"/>
    <cellStyle name="Normal 269" xfId="1047"/>
    <cellStyle name="Normal 27" xfId="1101"/>
    <cellStyle name="Normal 270" xfId="1278"/>
    <cellStyle name="Normal 271" xfId="62"/>
    <cellStyle name="Normal 272" xfId="1043"/>
    <cellStyle name="Normal 273" xfId="63"/>
    <cellStyle name="Normal 274" xfId="507"/>
    <cellStyle name="Normal 275" xfId="1272"/>
    <cellStyle name="Normal 276" xfId="65"/>
    <cellStyle name="Normal 277" xfId="67"/>
    <cellStyle name="Normal 278" xfId="64"/>
    <cellStyle name="Normal 279" xfId="66"/>
    <cellStyle name="Normal 28" xfId="1100"/>
    <cellStyle name="Normal 280" xfId="509"/>
    <cellStyle name="Normal 281" xfId="69"/>
    <cellStyle name="Normal 282" xfId="508"/>
    <cellStyle name="Normal 283" xfId="524"/>
    <cellStyle name="Normal 284" xfId="521"/>
    <cellStyle name="Normal 285" xfId="837"/>
    <cellStyle name="Normal 286" xfId="834"/>
    <cellStyle name="Normal 287" xfId="839"/>
    <cellStyle name="Normal 288" xfId="836"/>
    <cellStyle name="Normal 289" xfId="841"/>
    <cellStyle name="Normal 29" xfId="1033"/>
    <cellStyle name="Normal 290" xfId="523"/>
    <cellStyle name="Normal 291" xfId="838"/>
    <cellStyle name="Normal 292" xfId="842"/>
    <cellStyle name="Normal 293" xfId="525"/>
    <cellStyle name="Normal 294" xfId="840"/>
    <cellStyle name="Normal 295" xfId="526"/>
    <cellStyle name="Normal 296" xfId="843"/>
    <cellStyle name="Normal 297" xfId="505"/>
    <cellStyle name="Normal 298" xfId="844"/>
    <cellStyle name="Normal 299" xfId="506"/>
    <cellStyle name="Normal 3" xfId="692"/>
    <cellStyle name="Normal 30" xfId="668"/>
    <cellStyle name="Normal 300" xfId="1097"/>
    <cellStyle name="Normal 301" xfId="1092"/>
    <cellStyle name="Normal 302" xfId="61"/>
    <cellStyle name="Normal 303" xfId="1096"/>
    <cellStyle name="Normal 304" xfId="1052"/>
    <cellStyle name="Normal 305" xfId="98"/>
    <cellStyle name="Normal 306" xfId="101"/>
    <cellStyle name="Normal 307" xfId="1111"/>
    <cellStyle name="Normal 308" xfId="1110"/>
    <cellStyle name="Normal 309" xfId="1204"/>
    <cellStyle name="Normal 31" xfId="1022"/>
    <cellStyle name="Normal 310" xfId="1105"/>
    <cellStyle name="Normal 311" xfId="1109"/>
    <cellStyle name="Normal 312" xfId="1154"/>
    <cellStyle name="Normal 313" xfId="833"/>
    <cellStyle name="Normal 314" xfId="1308"/>
    <cellStyle name="Normal 315" xfId="518"/>
    <cellStyle name="Normal 316" xfId="1056"/>
    <cellStyle name="Normal 317" xfId="1251"/>
    <cellStyle name="Normal 318" xfId="517"/>
    <cellStyle name="Normal 319" xfId="1309"/>
    <cellStyle name="Normal 32" xfId="649"/>
    <cellStyle name="Normal 320" xfId="100"/>
    <cellStyle name="Normal 321" xfId="102"/>
    <cellStyle name="Normal 322" xfId="520"/>
    <cellStyle name="Normal 323" xfId="522"/>
    <cellStyle name="Normal 324" xfId="519"/>
    <cellStyle name="Normal 325" xfId="536"/>
    <cellStyle name="Normal 326" xfId="534"/>
    <cellStyle name="Normal 327" xfId="1332"/>
    <cellStyle name="Normal 328" xfId="516"/>
    <cellStyle name="Normal 329" xfId="632"/>
    <cellStyle name="Normal 33" xfId="1021"/>
    <cellStyle name="Normal 330" xfId="133"/>
    <cellStyle name="Normal 331" xfId="19"/>
    <cellStyle name="Normal 332" xfId="1331"/>
    <cellStyle name="Normal 333" xfId="26"/>
    <cellStyle name="Normal 334" xfId="631"/>
    <cellStyle name="Normal 335" xfId="95"/>
    <cellStyle name="Normal 336" xfId="21"/>
    <cellStyle name="Normal 337" xfId="93"/>
    <cellStyle name="Normal 338" xfId="136"/>
    <cellStyle name="Normal 339" xfId="97"/>
    <cellStyle name="Normal 34" xfId="648"/>
    <cellStyle name="Normal 340" xfId="633"/>
    <cellStyle name="Normal 341" xfId="94"/>
    <cellStyle name="Normal 342" xfId="135"/>
    <cellStyle name="Normal 343" xfId="99"/>
    <cellStyle name="Normal 344" xfId="96"/>
    <cellStyle name="Normal 345" xfId="3"/>
    <cellStyle name="Normal 346" xfId="130"/>
    <cellStyle name="Normal 347" xfId="129"/>
    <cellStyle name="Normal 348" xfId="628"/>
    <cellStyle name="Normal 349" xfId="132"/>
    <cellStyle name="Normal 35" xfId="650"/>
    <cellStyle name="Normal 350" xfId="627"/>
    <cellStyle name="Normal 351" xfId="90"/>
    <cellStyle name="Normal 352" xfId="27"/>
    <cellStyle name="Normal 353" xfId="531"/>
    <cellStyle name="Normal 354" xfId="630"/>
    <cellStyle name="Normal 355" xfId="533"/>
    <cellStyle name="Normal 356" xfId="629"/>
    <cellStyle name="Normal 357" xfId="530"/>
    <cellStyle name="Normal 358" xfId="131"/>
    <cellStyle name="Normal 359" xfId="535"/>
    <cellStyle name="Normal 36" xfId="651"/>
    <cellStyle name="Normal 360" xfId="134"/>
    <cellStyle name="Normal 361" xfId="532"/>
    <cellStyle name="Normal 362" xfId="28"/>
    <cellStyle name="Normal 363" xfId="125"/>
    <cellStyle name="Normal 364" xfId="1326"/>
    <cellStyle name="Normal 365" xfId="1325"/>
    <cellStyle name="Normal 366" xfId="1334"/>
    <cellStyle name="Normal 367" xfId="1219"/>
    <cellStyle name="Normal 368" xfId="624"/>
    <cellStyle name="Normal 369" xfId="1335"/>
    <cellStyle name="Normal 37" xfId="652"/>
    <cellStyle name="Normal 370" xfId="626"/>
    <cellStyle name="Normal 371" xfId="128"/>
    <cellStyle name="Normal 372" xfId="625"/>
    <cellStyle name="Normal 373" xfId="127"/>
    <cellStyle name="Normal 374" xfId="641"/>
    <cellStyle name="Normal 375" xfId="120"/>
    <cellStyle name="Normal 376" xfId="119"/>
    <cellStyle name="Normal 377" xfId="122"/>
    <cellStyle name="Normal 378" xfId="640"/>
    <cellStyle name="Normal 379" xfId="121"/>
    <cellStyle name="Normal 38" xfId="653"/>
    <cellStyle name="Normal 380" xfId="643"/>
    <cellStyle name="Normal 381" xfId="1236"/>
    <cellStyle name="Normal 382" xfId="642"/>
    <cellStyle name="Normal 383" xfId="123"/>
    <cellStyle name="Normal 384" xfId="124"/>
    <cellStyle name="Normal 385" xfId="635"/>
    <cellStyle name="Normal 386" xfId="1078"/>
    <cellStyle name="Normal 387" xfId="116"/>
    <cellStyle name="Normal 388" xfId="634"/>
    <cellStyle name="Normal 389" xfId="637"/>
    <cellStyle name="Normal 39" xfId="689"/>
    <cellStyle name="Normal 390" xfId="118"/>
    <cellStyle name="Normal 391" xfId="636"/>
    <cellStyle name="Normal 392" xfId="117"/>
    <cellStyle name="Normal 393" xfId="639"/>
    <cellStyle name="Normal 394" xfId="1348"/>
    <cellStyle name="Normal 395" xfId="638"/>
    <cellStyle name="Normal 396" xfId="149"/>
    <cellStyle name="Normal 397" xfId="150"/>
    <cellStyle name="Normal 398" xfId="151"/>
    <cellStyle name="Normal 399" xfId="152"/>
    <cellStyle name="Normal 4" xfId="696"/>
    <cellStyle name="Normal 40" xfId="686"/>
    <cellStyle name="Normal 400" xfId="154"/>
    <cellStyle name="Normal 401" xfId="156"/>
    <cellStyle name="Normal 402" xfId="153"/>
    <cellStyle name="Normal 403" xfId="158"/>
    <cellStyle name="Normal 404" xfId="155"/>
    <cellStyle name="Normal 405" xfId="16"/>
    <cellStyle name="Normal 406" xfId="157"/>
    <cellStyle name="Normal 407" xfId="143"/>
    <cellStyle name="Normal 408" xfId="144"/>
    <cellStyle name="Normal 409" xfId="145"/>
    <cellStyle name="Normal 41" xfId="691"/>
    <cellStyle name="Normal 410" xfId="146"/>
    <cellStyle name="Normal 411" xfId="1215"/>
    <cellStyle name="Normal 412" xfId="147"/>
    <cellStyle name="Normal 413" xfId="1122"/>
    <cellStyle name="Normal 414" xfId="1124"/>
    <cellStyle name="Normal 415" xfId="1126"/>
    <cellStyle name="Normal 416" xfId="1246"/>
    <cellStyle name="Normal 417" xfId="1125"/>
    <cellStyle name="Normal 418" xfId="1060"/>
    <cellStyle name="Normal 419" xfId="109"/>
    <cellStyle name="Normal 42" xfId="688"/>
    <cellStyle name="Normal 420" xfId="111"/>
    <cellStyle name="Normal 421" xfId="112"/>
    <cellStyle name="Normal 422" xfId="1058"/>
    <cellStyle name="Normal 423" xfId="1059"/>
    <cellStyle name="Normal 424" xfId="138"/>
    <cellStyle name="Normal 425" xfId="139"/>
    <cellStyle name="Normal 426" xfId="140"/>
    <cellStyle name="Normal 427" xfId="141"/>
    <cellStyle name="Normal 428" xfId="142"/>
    <cellStyle name="Normal 429" xfId="472"/>
    <cellStyle name="Normal 43" xfId="690"/>
    <cellStyle name="Normal 430" xfId="473"/>
    <cellStyle name="Normal 431" xfId="475"/>
    <cellStyle name="Normal 432" xfId="106"/>
    <cellStyle name="Normal 433" xfId="474"/>
    <cellStyle name="Normal 434" xfId="105"/>
    <cellStyle name="Normal 435" xfId="1185"/>
    <cellStyle name="Normal 436" xfId="108"/>
    <cellStyle name="Normal 437" xfId="107"/>
    <cellStyle name="Normal 438" xfId="110"/>
    <cellStyle name="Normal 439" xfId="476"/>
    <cellStyle name="Normal 44" xfId="670"/>
    <cellStyle name="Normal 440" xfId="470"/>
    <cellStyle name="Normal 441" xfId="471"/>
    <cellStyle name="Normal 442" xfId="388"/>
    <cellStyle name="Normal 443" xfId="389"/>
    <cellStyle name="Normal 444" xfId="386"/>
    <cellStyle name="Normal 445" xfId="387"/>
    <cellStyle name="Normal 446" xfId="1431"/>
    <cellStyle name="Normal 447" xfId="1428"/>
    <cellStyle name="Normal 448" xfId="390"/>
    <cellStyle name="Normal 449" xfId="391"/>
    <cellStyle name="Normal 45" xfId="671"/>
    <cellStyle name="Normal 450" xfId="1199"/>
    <cellStyle name="Normal 451" xfId="1432"/>
    <cellStyle name="Normal 452" xfId="395"/>
    <cellStyle name="Normal 453" xfId="1201"/>
    <cellStyle name="Normal 454" xfId="393"/>
    <cellStyle name="Normal 455" xfId="1072"/>
    <cellStyle name="Normal 456" xfId="396"/>
    <cellStyle name="Normal 457" xfId="397"/>
    <cellStyle name="Normal 458" xfId="394"/>
    <cellStyle name="Normal 459" xfId="1200"/>
    <cellStyle name="Normal 46" xfId="673"/>
    <cellStyle name="Normal 460" xfId="1196"/>
    <cellStyle name="Normal 461" xfId="992"/>
    <cellStyle name="Normal 462" xfId="1165"/>
    <cellStyle name="Normal 463" xfId="1269"/>
    <cellStyle name="Normal 464" xfId="1069"/>
    <cellStyle name="Normal 465" xfId="994"/>
    <cellStyle name="Normal 466" xfId="1254"/>
    <cellStyle name="Normal 467" xfId="993"/>
    <cellStyle name="Normal 468" xfId="995"/>
    <cellStyle name="Normal 469" xfId="996"/>
    <cellStyle name="Normal 47" xfId="1141"/>
    <cellStyle name="Normal 470" xfId="997"/>
    <cellStyle name="Normal 471" xfId="998"/>
    <cellStyle name="Normal 472" xfId="978"/>
    <cellStyle name="Normal 473" xfId="1115"/>
    <cellStyle name="Normal 474" xfId="977"/>
    <cellStyle name="Normal 475" xfId="1116"/>
    <cellStyle name="Normal 476" xfId="1113"/>
    <cellStyle name="Normal 477" xfId="1114"/>
    <cellStyle name="Normal 478" xfId="980"/>
    <cellStyle name="Normal 479" xfId="1286"/>
    <cellStyle name="Normal 48" xfId="1435"/>
    <cellStyle name="Normal 480" xfId="979"/>
    <cellStyle name="Normal 481" xfId="981"/>
    <cellStyle name="Normal 482" xfId="982"/>
    <cellStyle name="Normal 483" xfId="1303"/>
    <cellStyle name="Normal 484" xfId="1371"/>
    <cellStyle name="Normal 485" xfId="1304"/>
    <cellStyle name="Normal 486" xfId="1005"/>
    <cellStyle name="Normal 487" xfId="1003"/>
    <cellStyle name="Normal 488" xfId="1007"/>
    <cellStyle name="Normal 489" xfId="1004"/>
    <cellStyle name="Normal 49" xfId="672"/>
    <cellStyle name="Normal 490" xfId="1009"/>
    <cellStyle name="Normal 491" xfId="1006"/>
    <cellStyle name="Normal 492" xfId="1008"/>
    <cellStyle name="Normal 493" xfId="988"/>
    <cellStyle name="Normal 494" xfId="989"/>
    <cellStyle name="Normal 495" xfId="990"/>
    <cellStyle name="Normal 496" xfId="991"/>
    <cellStyle name="Normal 497" xfId="974"/>
    <cellStyle name="Normal 498" xfId="1156"/>
    <cellStyle name="Normal 499" xfId="1363"/>
    <cellStyle name="Normal 5" xfId="693"/>
    <cellStyle name="Normal 50" xfId="1270"/>
    <cellStyle name="Normal 500" xfId="973"/>
    <cellStyle name="Normal 501" xfId="1112"/>
    <cellStyle name="Normal 502" xfId="975"/>
    <cellStyle name="Normal 503" xfId="976"/>
    <cellStyle name="Normal 504" xfId="955"/>
    <cellStyle name="Normal 505" xfId="956"/>
    <cellStyle name="Normal 506" xfId="1417"/>
    <cellStyle name="Normal 507" xfId="958"/>
    <cellStyle name="Normal 508" xfId="1155"/>
    <cellStyle name="Normal 509" xfId="960"/>
    <cellStyle name="Normal 51" xfId="1469"/>
    <cellStyle name="Normal 510" xfId="957"/>
    <cellStyle name="Normal 511" xfId="959"/>
    <cellStyle name="Normal 512" xfId="1414"/>
    <cellStyle name="Normal 513" xfId="1288"/>
    <cellStyle name="Normal 514" xfId="1416"/>
    <cellStyle name="Normal 515" xfId="961"/>
    <cellStyle name="Normal 516" xfId="962"/>
    <cellStyle name="Normal 517" xfId="1283"/>
    <cellStyle name="Normal 518" xfId="1282"/>
    <cellStyle name="Normal 519" xfId="1290"/>
    <cellStyle name="Normal 52" xfId="674"/>
    <cellStyle name="Normal 520" xfId="1117"/>
    <cellStyle name="Normal 521" xfId="1302"/>
    <cellStyle name="Normal 522" xfId="1289"/>
    <cellStyle name="Normal 523" xfId="1301"/>
    <cellStyle name="Normal 524" xfId="1271"/>
    <cellStyle name="Normal 525" xfId="1291"/>
    <cellStyle name="Normal 526" xfId="1292"/>
    <cellStyle name="Normal 527" xfId="1298"/>
    <cellStyle name="Normal 528" xfId="985"/>
    <cellStyle name="Normal 529" xfId="983"/>
    <cellStyle name="Normal 53" xfId="1233"/>
    <cellStyle name="Normal 530" xfId="987"/>
    <cellStyle name="Normal 531" xfId="984"/>
    <cellStyle name="Normal 532" xfId="986"/>
    <cellStyle name="Normal 533" xfId="1203"/>
    <cellStyle name="Normal 534" xfId="967"/>
    <cellStyle name="Normal 535" xfId="969"/>
    <cellStyle name="Normal 536" xfId="966"/>
    <cellStyle name="Normal 537" xfId="971"/>
    <cellStyle name="Normal 538" xfId="968"/>
    <cellStyle name="Normal 539" xfId="972"/>
    <cellStyle name="Normal 54" xfId="676"/>
    <cellStyle name="Normal 540" xfId="970"/>
    <cellStyle name="Normal 541" xfId="1098"/>
    <cellStyle name="Normal 542" xfId="1077"/>
    <cellStyle name="Normal 543" xfId="1144"/>
    <cellStyle name="Normal 544" xfId="1142"/>
    <cellStyle name="Normal 545" xfId="193"/>
    <cellStyle name="Normal 546" xfId="1143"/>
    <cellStyle name="Normal 547" xfId="195"/>
    <cellStyle name="Normal 548" xfId="194"/>
    <cellStyle name="Normal 549" xfId="1223"/>
    <cellStyle name="Normal 55" xfId="678"/>
    <cellStyle name="Normal 550" xfId="197"/>
    <cellStyle name="Normal 551" xfId="1074"/>
    <cellStyle name="Normal 552" xfId="196"/>
    <cellStyle name="Normal 553" xfId="198"/>
    <cellStyle name="Normal 554" xfId="199"/>
    <cellStyle name="Normal 555" xfId="1321"/>
    <cellStyle name="Normal 556" xfId="1314"/>
    <cellStyle name="Normal 557" xfId="1323"/>
    <cellStyle name="Normal 558" xfId="1318"/>
    <cellStyle name="Normal 559" xfId="1322"/>
    <cellStyle name="Normal 56" xfId="675"/>
    <cellStyle name="Normal 560" xfId="1356"/>
    <cellStyle name="Normal 561" xfId="1358"/>
    <cellStyle name="Normal 562" xfId="1357"/>
    <cellStyle name="Normal 563" xfId="84"/>
    <cellStyle name="Normal 564" xfId="85"/>
    <cellStyle name="Normal 565" xfId="527"/>
    <cellStyle name="Normal 566" xfId="87"/>
    <cellStyle name="Normal 567" xfId="1287"/>
    <cellStyle name="Normal 568" xfId="89"/>
    <cellStyle name="Normal 569" xfId="86"/>
    <cellStyle name="Normal 57" xfId="680"/>
    <cellStyle name="Normal 570" xfId="1300"/>
    <cellStyle name="Normal 571" xfId="88"/>
    <cellStyle name="Normal 572" xfId="1299"/>
    <cellStyle name="Normal 573" xfId="529"/>
    <cellStyle name="Normal 574" xfId="1284"/>
    <cellStyle name="Normal 575" xfId="965"/>
    <cellStyle name="Normal 576" xfId="91"/>
    <cellStyle name="Normal 577" xfId="963"/>
    <cellStyle name="Normal 578" xfId="528"/>
    <cellStyle name="Normal 579" xfId="1285"/>
    <cellStyle name="Normal 58" xfId="677"/>
    <cellStyle name="Normal 580" xfId="945"/>
    <cellStyle name="Normal 581" xfId="1281"/>
    <cellStyle name="Normal 582" xfId="964"/>
    <cellStyle name="Normal 583" xfId="182"/>
    <cellStyle name="Normal 584" xfId="947"/>
    <cellStyle name="Normal 585" xfId="183"/>
    <cellStyle name="Normal 586" xfId="944"/>
    <cellStyle name="Normal 587" xfId="184"/>
    <cellStyle name="Normal 588" xfId="185"/>
    <cellStyle name="Normal 589" xfId="946"/>
    <cellStyle name="Normal 59" xfId="660"/>
    <cellStyle name="Normal 590" xfId="186"/>
    <cellStyle name="Normal 591" xfId="187"/>
    <cellStyle name="Normal 592" xfId="189"/>
    <cellStyle name="Normal 593" xfId="52"/>
    <cellStyle name="Normal 594" xfId="54"/>
    <cellStyle name="Normal 595" xfId="537"/>
    <cellStyle name="Normal 596" xfId="948"/>
    <cellStyle name="Normal 597" xfId="53"/>
    <cellStyle name="Normal 598" xfId="949"/>
    <cellStyle name="Normal 599" xfId="539"/>
    <cellStyle name="Normal 6" xfId="1262"/>
    <cellStyle name="Normal 60" xfId="679"/>
    <cellStyle name="Normal 600" xfId="950"/>
    <cellStyle name="Normal 601" xfId="55"/>
    <cellStyle name="Normal 602" xfId="951"/>
    <cellStyle name="Normal 603" xfId="538"/>
    <cellStyle name="Normal 604" xfId="188"/>
    <cellStyle name="Normal 605" xfId="1045"/>
    <cellStyle name="Normal 606" xfId="83"/>
    <cellStyle name="Normal 607" xfId="1234"/>
    <cellStyle name="Normal 608" xfId="952"/>
    <cellStyle name="Normal 609" xfId="1244"/>
    <cellStyle name="Normal 61" xfId="424"/>
    <cellStyle name="Normal 610" xfId="190"/>
    <cellStyle name="Normal 611" xfId="954"/>
    <cellStyle name="Normal 612" xfId="191"/>
    <cellStyle name="Normal 613" xfId="1044"/>
    <cellStyle name="Normal 614" xfId="82"/>
    <cellStyle name="Normal 615" xfId="1235"/>
    <cellStyle name="Normal 616" xfId="934"/>
    <cellStyle name="Normal 617" xfId="1140"/>
    <cellStyle name="Normal 618" xfId="953"/>
    <cellStyle name="Normal 619" xfId="1076"/>
    <cellStyle name="Normal 62" xfId="1445"/>
    <cellStyle name="Normal 620" xfId="1162"/>
    <cellStyle name="Normal 621" xfId="232"/>
    <cellStyle name="Normal 622" xfId="1403"/>
    <cellStyle name="Normal 623" xfId="235"/>
    <cellStyle name="Normal 624" xfId="1066"/>
    <cellStyle name="Normal 625" xfId="234"/>
    <cellStyle name="Normal 626" xfId="1068"/>
    <cellStyle name="Normal 627" xfId="1067"/>
    <cellStyle name="Normal 628" xfId="239"/>
    <cellStyle name="Normal 629" xfId="237"/>
    <cellStyle name="Normal 63" xfId="1434"/>
    <cellStyle name="Normal 630" xfId="1064"/>
    <cellStyle name="Normal 631" xfId="241"/>
    <cellStyle name="Normal 632" xfId="238"/>
    <cellStyle name="Normal 633" xfId="243"/>
    <cellStyle name="Normal 634" xfId="240"/>
    <cellStyle name="Normal 635" xfId="1198"/>
    <cellStyle name="Normal 636" xfId="242"/>
    <cellStyle name="Normal 637" xfId="244"/>
    <cellStyle name="Normal 638" xfId="245"/>
    <cellStyle name="Normal 639" xfId="201"/>
    <cellStyle name="Normal 64" xfId="542"/>
    <cellStyle name="Normal 640" xfId="246"/>
    <cellStyle name="Normal 641" xfId="384"/>
    <cellStyle name="Normal 642" xfId="773"/>
    <cellStyle name="Normal 643" xfId="774"/>
    <cellStyle name="Normal 644" xfId="1324"/>
    <cellStyle name="Normal 645" xfId="775"/>
    <cellStyle name="Normal 646" xfId="776"/>
    <cellStyle name="Normal 647" xfId="1352"/>
    <cellStyle name="Normal 648" xfId="1252"/>
    <cellStyle name="Normal 649" xfId="1359"/>
    <cellStyle name="Normal 65" xfId="540"/>
    <cellStyle name="Normal 650" xfId="778"/>
    <cellStyle name="Normal 651" xfId="1364"/>
    <cellStyle name="Normal 652" xfId="1250"/>
    <cellStyle name="Normal 653" xfId="1366"/>
    <cellStyle name="Normal 654" xfId="777"/>
    <cellStyle name="Normal 655" xfId="1368"/>
    <cellStyle name="Normal 656" xfId="757"/>
    <cellStyle name="Normal 657" xfId="1370"/>
    <cellStyle name="Normal 658" xfId="758"/>
    <cellStyle name="Normal 659" xfId="1217"/>
    <cellStyle name="Normal 66" xfId="1014"/>
    <cellStyle name="Normal 660" xfId="224"/>
    <cellStyle name="Normal 661" xfId="1218"/>
    <cellStyle name="Normal 662" xfId="784"/>
    <cellStyle name="Normal 663" xfId="227"/>
    <cellStyle name="Normal 664" xfId="786"/>
    <cellStyle name="Normal 665" xfId="1430"/>
    <cellStyle name="Normal 666" xfId="787"/>
    <cellStyle name="Normal 667" xfId="229"/>
    <cellStyle name="Normal 668" xfId="788"/>
    <cellStyle name="Normal 669" xfId="226"/>
    <cellStyle name="Normal 67" xfId="541"/>
    <cellStyle name="Normal 670" xfId="789"/>
    <cellStyle name="Normal 671" xfId="1402"/>
    <cellStyle name="Normal 672" xfId="768"/>
    <cellStyle name="Normal 673" xfId="1382"/>
    <cellStyle name="Normal 674" xfId="228"/>
    <cellStyle name="Normal 675" xfId="769"/>
    <cellStyle name="Normal 676" xfId="383"/>
    <cellStyle name="Normal 677" xfId="230"/>
    <cellStyle name="Normal 678" xfId="770"/>
    <cellStyle name="Normal 679" xfId="385"/>
    <cellStyle name="Normal 68" xfId="1081"/>
    <cellStyle name="Normal 680" xfId="231"/>
    <cellStyle name="Normal 681" xfId="771"/>
    <cellStyle name="Normal 682" xfId="382"/>
    <cellStyle name="Normal 683" xfId="233"/>
    <cellStyle name="Normal 684" xfId="1420"/>
    <cellStyle name="Normal 685" xfId="1387"/>
    <cellStyle name="Normal 686" xfId="772"/>
    <cellStyle name="Normal 687" xfId="1136"/>
    <cellStyle name="Normal 688" xfId="1192"/>
    <cellStyle name="Normal 689" xfId="1369"/>
    <cellStyle name="Normal 69" xfId="1253"/>
    <cellStyle name="Normal 690" xfId="1311"/>
    <cellStyle name="Normal 691" xfId="1242"/>
    <cellStyle name="Normal 692" xfId="1243"/>
    <cellStyle name="Normal 693" xfId="1238"/>
    <cellStyle name="Normal 694" xfId="1241"/>
    <cellStyle name="Normal 695" xfId="1317"/>
    <cellStyle name="Normal 696" xfId="783"/>
    <cellStyle name="Normal 697" xfId="1316"/>
    <cellStyle name="Normal 698" xfId="785"/>
    <cellStyle name="Normal 699" xfId="800"/>
    <cellStyle name="Normal 7" xfId="695"/>
    <cellStyle name="Normal 70" xfId="1013"/>
    <cellStyle name="Normal 700" xfId="799"/>
    <cellStyle name="Normal 701" xfId="1207"/>
    <cellStyle name="Normal 702" xfId="779"/>
    <cellStyle name="Normal 703" xfId="780"/>
    <cellStyle name="Normal 704" xfId="1085"/>
    <cellStyle name="Normal 705" xfId="782"/>
    <cellStyle name="Normal 706" xfId="1310"/>
    <cellStyle name="Normal 707" xfId="781"/>
    <cellStyle name="Normal 708" xfId="1307"/>
    <cellStyle name="Normal 709" xfId="1042"/>
    <cellStyle name="Normal 71" xfId="543"/>
    <cellStyle name="Normal 710" xfId="200"/>
    <cellStyle name="Normal 711" xfId="1133"/>
    <cellStyle name="Normal 712" xfId="202"/>
    <cellStyle name="Normal 713" xfId="205"/>
    <cellStyle name="Normal 714" xfId="1173"/>
    <cellStyle name="Normal 715" xfId="1408"/>
    <cellStyle name="Normal 716" xfId="793"/>
    <cellStyle name="Normal 717" xfId="1294"/>
    <cellStyle name="Normal 718" xfId="794"/>
    <cellStyle name="Normal 719" xfId="1295"/>
    <cellStyle name="Normal 72" xfId="1080"/>
    <cellStyle name="Normal 720" xfId="796"/>
    <cellStyle name="Normal 721" xfId="204"/>
    <cellStyle name="Normal 722" xfId="1037"/>
    <cellStyle name="Normal 723" xfId="795"/>
    <cellStyle name="Normal 724" xfId="207"/>
    <cellStyle name="Normal 725" xfId="1040"/>
    <cellStyle name="Normal 726" xfId="798"/>
    <cellStyle name="Normal 727" xfId="1206"/>
    <cellStyle name="Normal 728" xfId="797"/>
    <cellStyle name="Normal 729" xfId="1205"/>
    <cellStyle name="Normal 73" xfId="58"/>
    <cellStyle name="Normal 730" xfId="808"/>
    <cellStyle name="Normal 731" xfId="809"/>
    <cellStyle name="Normal 732" xfId="206"/>
    <cellStyle name="Normal 733" xfId="1407"/>
    <cellStyle name="Normal 734" xfId="208"/>
    <cellStyle name="Normal 735" xfId="209"/>
    <cellStyle name="Normal 736" xfId="210"/>
    <cellStyle name="Normal 737" xfId="211"/>
    <cellStyle name="Normal 738" xfId="212"/>
    <cellStyle name="Normal 739" xfId="811"/>
    <cellStyle name="Normal 74" xfId="1367"/>
    <cellStyle name="Normal 740" xfId="213"/>
    <cellStyle name="Normal 741" xfId="217"/>
    <cellStyle name="Normal 742" xfId="791"/>
    <cellStyle name="Normal 743" xfId="215"/>
    <cellStyle name="Normal 744" xfId="810"/>
    <cellStyle name="Normal 745" xfId="792"/>
    <cellStyle name="Normal 746" xfId="790"/>
    <cellStyle name="Normal 747" xfId="1168"/>
    <cellStyle name="Normal 748" xfId="1315"/>
    <cellStyle name="Normal 749" xfId="1041"/>
    <cellStyle name="Normal 75" xfId="1016"/>
    <cellStyle name="Normal 750" xfId="1202"/>
    <cellStyle name="Normal 751" xfId="1094"/>
    <cellStyle name="Normal 752" xfId="822"/>
    <cellStyle name="Normal 753" xfId="481"/>
    <cellStyle name="Normal 754" xfId="802"/>
    <cellStyle name="Normal 755" xfId="821"/>
    <cellStyle name="Normal 756" xfId="803"/>
    <cellStyle name="Normal 757" xfId="801"/>
    <cellStyle name="Normal 758" xfId="804"/>
    <cellStyle name="Normal 759" xfId="805"/>
    <cellStyle name="Normal 76" xfId="882"/>
    <cellStyle name="Normal 760" xfId="806"/>
    <cellStyle name="Normal 761" xfId="807"/>
    <cellStyle name="Normal 762" xfId="478"/>
    <cellStyle name="Normal 763" xfId="815"/>
    <cellStyle name="Normal 764" xfId="477"/>
    <cellStyle name="Normal 765" xfId="818"/>
    <cellStyle name="Normal 766" xfId="817"/>
    <cellStyle name="Normal 767" xfId="820"/>
    <cellStyle name="Normal 768" xfId="480"/>
    <cellStyle name="Normal 769" xfId="819"/>
    <cellStyle name="Normal 77" xfId="1079"/>
    <cellStyle name="Normal 770" xfId="479"/>
    <cellStyle name="Normal 771" xfId="482"/>
    <cellStyle name="Normal 772" xfId="1095"/>
    <cellStyle name="Normal 773" xfId="493"/>
    <cellStyle name="Normal 774" xfId="830"/>
    <cellStyle name="Normal 775" xfId="577"/>
    <cellStyle name="Normal 776" xfId="832"/>
    <cellStyle name="Normal 777" xfId="492"/>
    <cellStyle name="Normal 778" xfId="812"/>
    <cellStyle name="Normal 779" xfId="579"/>
    <cellStyle name="Normal 78" xfId="57"/>
    <cellStyle name="Normal 780" xfId="576"/>
    <cellStyle name="Normal 781" xfId="578"/>
    <cellStyle name="Normal 782" xfId="1208"/>
    <cellStyle name="Normal 783" xfId="814"/>
    <cellStyle name="Normal 784" xfId="581"/>
    <cellStyle name="Normal 785" xfId="1365"/>
    <cellStyle name="Normal 786" xfId="1212"/>
    <cellStyle name="Normal 787" xfId="1093"/>
    <cellStyle name="Normal 788" xfId="580"/>
    <cellStyle name="Normal 789" xfId="813"/>
    <cellStyle name="Normal 79" xfId="884"/>
    <cellStyle name="Normal 790" xfId="1214"/>
    <cellStyle name="Normal 791" xfId="1089"/>
    <cellStyle name="Normal 792" xfId="560"/>
    <cellStyle name="Normal 793" xfId="816"/>
    <cellStyle name="Normal 794" xfId="561"/>
    <cellStyle name="Normal 795" xfId="589"/>
    <cellStyle name="Normal 796" xfId="590"/>
    <cellStyle name="Normal 797" xfId="592"/>
    <cellStyle name="Normal 798" xfId="572"/>
    <cellStyle name="Normal 799" xfId="591"/>
    <cellStyle name="Normal 8" xfId="1261"/>
    <cellStyle name="Normal 80" xfId="1015"/>
    <cellStyle name="Normal 800" xfId="488"/>
    <cellStyle name="Normal 801" xfId="573"/>
    <cellStyle name="Normal 802" xfId="571"/>
    <cellStyle name="Normal 803" xfId="491"/>
    <cellStyle name="Normal 804" xfId="1216"/>
    <cellStyle name="Normal 805" xfId="828"/>
    <cellStyle name="Normal 806" xfId="1123"/>
    <cellStyle name="Normal 807" xfId="490"/>
    <cellStyle name="Normal 808" xfId="574"/>
    <cellStyle name="Normal 809" xfId="831"/>
    <cellStyle name="Normal 81" xfId="1224"/>
    <cellStyle name="Normal 810" xfId="575"/>
    <cellStyle name="Normal 811" xfId="178"/>
    <cellStyle name="Normal 812" xfId="175"/>
    <cellStyle name="Normal 813" xfId="584"/>
    <cellStyle name="Normal 814" xfId="180"/>
    <cellStyle name="Normal 815" xfId="177"/>
    <cellStyle name="Normal 816" xfId="179"/>
    <cellStyle name="Normal 817" xfId="586"/>
    <cellStyle name="Normal 818" xfId="588"/>
    <cellStyle name="Normal 819" xfId="585"/>
    <cellStyle name="Normal 82" xfId="1075"/>
    <cellStyle name="Normal 820" xfId="1388"/>
    <cellStyle name="Normal 821" xfId="587"/>
    <cellStyle name="Normal 822" xfId="600"/>
    <cellStyle name="Normal 823" xfId="601"/>
    <cellStyle name="Normal 824" xfId="602"/>
    <cellStyle name="Normal 825" xfId="603"/>
    <cellStyle name="Normal 826" xfId="583"/>
    <cellStyle name="Normal 827" xfId="172"/>
    <cellStyle name="Normal 828" xfId="582"/>
    <cellStyle name="Normal 829" xfId="174"/>
    <cellStyle name="Normal 83" xfId="886"/>
    <cellStyle name="Normal 830" xfId="171"/>
    <cellStyle name="Normal 831" xfId="176"/>
    <cellStyle name="Normal 832" xfId="173"/>
    <cellStyle name="Normal 833" xfId="595"/>
    <cellStyle name="Normal 834" xfId="166"/>
    <cellStyle name="Normal 835" xfId="594"/>
    <cellStyle name="Normal 836" xfId="165"/>
    <cellStyle name="Normal 837" xfId="168"/>
    <cellStyle name="Normal 838" xfId="167"/>
    <cellStyle name="Normal 839" xfId="597"/>
    <cellStyle name="Normal 84" xfId="1018"/>
    <cellStyle name="Normal 840" xfId="599"/>
    <cellStyle name="Normal 841" xfId="596"/>
    <cellStyle name="Normal 842" xfId="598"/>
    <cellStyle name="Normal 843" xfId="169"/>
    <cellStyle name="Normal 844" xfId="1460"/>
    <cellStyle name="Normal 845" xfId="609"/>
    <cellStyle name="Normal 846" xfId="611"/>
    <cellStyle name="Normal 847" xfId="612"/>
    <cellStyle name="Normal 848" xfId="593"/>
    <cellStyle name="Normal 849" xfId="613"/>
    <cellStyle name="Normal 85" xfId="883"/>
    <cellStyle name="Normal 850" xfId="160"/>
    <cellStyle name="Normal 851" xfId="161"/>
    <cellStyle name="Normal 852" xfId="162"/>
    <cellStyle name="Normal 853" xfId="163"/>
    <cellStyle name="Normal 854" xfId="164"/>
    <cellStyle name="Normal 855" xfId="1360"/>
    <cellStyle name="Normal 856" xfId="1355"/>
    <cellStyle name="Normal 857" xfId="1362"/>
    <cellStyle name="Normal 858" xfId="1361"/>
    <cellStyle name="Normal 859" xfId="604"/>
    <cellStyle name="Normal 86" xfId="645"/>
    <cellStyle name="Normal 860" xfId="1220"/>
    <cellStyle name="Normal 861" xfId="606"/>
    <cellStyle name="Normal 862" xfId="608"/>
    <cellStyle name="Normal 863" xfId="605"/>
    <cellStyle name="Normal 864" xfId="933"/>
    <cellStyle name="Normal 865" xfId="610"/>
    <cellStyle name="Normal 866" xfId="1232"/>
    <cellStyle name="Normal 867" xfId="607"/>
    <cellStyle name="Normal 868" xfId="935"/>
    <cellStyle name="Normal 869" xfId="1379"/>
    <cellStyle name="Normal 87" xfId="888"/>
    <cellStyle name="Normal 870" xfId="936"/>
    <cellStyle name="Normal 871" xfId="621"/>
    <cellStyle name="Normal 872" xfId="937"/>
    <cellStyle name="Normal 873" xfId="1384"/>
    <cellStyle name="Normal 874" xfId="938"/>
    <cellStyle name="Normal 875" xfId="620"/>
    <cellStyle name="Normal 876" xfId="940"/>
    <cellStyle name="Normal 877" xfId="622"/>
    <cellStyle name="Normal 878" xfId="1128"/>
    <cellStyle name="Normal 879" xfId="623"/>
    <cellStyle name="Normal 88" xfId="885"/>
    <cellStyle name="Normal 880" xfId="942"/>
    <cellStyle name="Normal 881" xfId="1157"/>
    <cellStyle name="Normal 882" xfId="939"/>
    <cellStyle name="Normal 883" xfId="1390"/>
    <cellStyle name="Normal 884" xfId="941"/>
    <cellStyle name="Normal 885" xfId="1159"/>
    <cellStyle name="Normal 886" xfId="943"/>
    <cellStyle name="Normal 887" xfId="1160"/>
    <cellStyle name="Normal 888" xfId="1421"/>
    <cellStyle name="Normal 889" xfId="1158"/>
    <cellStyle name="Normal 89" xfId="868"/>
    <cellStyle name="Normal 890" xfId="1343"/>
    <cellStyle name="Normal 891" xfId="1376"/>
    <cellStyle name="Normal 892" xfId="614"/>
    <cellStyle name="Normal 893" xfId="615"/>
    <cellStyle name="Normal 894" xfId="1152"/>
    <cellStyle name="Normal 895" xfId="617"/>
    <cellStyle name="Normal 896" xfId="619"/>
    <cellStyle name="Normal 897" xfId="616"/>
    <cellStyle name="Normal 898" xfId="1386"/>
    <cellStyle name="Normal 899" xfId="1389"/>
    <cellStyle name="Normal 9" xfId="682"/>
    <cellStyle name="Normal 90" xfId="887"/>
    <cellStyle name="Normal 900" xfId="618"/>
    <cellStyle name="Normal 901" xfId="17"/>
    <cellStyle name="Normal 902" xfId="1347"/>
    <cellStyle name="Normal 903" xfId="1195"/>
    <cellStyle name="Normal 904" xfId="309"/>
    <cellStyle name="Normal 905" xfId="310"/>
    <cellStyle name="Normal 906" xfId="1239"/>
    <cellStyle name="Normal 907" xfId="311"/>
    <cellStyle name="Normal 908" xfId="312"/>
    <cellStyle name="Normal 909" xfId="1419"/>
    <cellStyle name="Normal 91" xfId="444"/>
    <cellStyle name="Normal 910" xfId="1191"/>
    <cellStyle name="Normal 911" xfId="316"/>
    <cellStyle name="Normal 912" xfId="314"/>
    <cellStyle name="Normal 913" xfId="318"/>
    <cellStyle name="Normal 914" xfId="315"/>
    <cellStyle name="Normal 915" xfId="320"/>
    <cellStyle name="Normal 916" xfId="317"/>
    <cellStyle name="Normal 917" xfId="319"/>
    <cellStyle name="Normal 918" xfId="321"/>
    <cellStyle name="Normal 919" xfId="322"/>
    <cellStyle name="Normal 92" xfId="419"/>
    <cellStyle name="Normal 920" xfId="326"/>
    <cellStyle name="Normal 921" xfId="323"/>
    <cellStyle name="Normal 922" xfId="328"/>
    <cellStyle name="Normal 923" xfId="325"/>
    <cellStyle name="Normal 924" xfId="1104"/>
    <cellStyle name="Normal 925" xfId="1448"/>
    <cellStyle name="Normal 926" xfId="1102"/>
    <cellStyle name="Normal 927" xfId="1103"/>
    <cellStyle name="Normal 928" xfId="1065"/>
    <cellStyle name="Normal 929" xfId="1099"/>
    <cellStyle name="Normal 93" xfId="644"/>
    <cellStyle name="Normal 930" xfId="1228"/>
    <cellStyle name="Normal 931" xfId="1172"/>
    <cellStyle name="Normal 932" xfId="1148"/>
    <cellStyle name="Normal 933" xfId="1424"/>
    <cellStyle name="Normal 934" xfId="1422"/>
    <cellStyle name="Normal 935" xfId="1418"/>
    <cellStyle name="Normal 936" xfId="1425"/>
    <cellStyle name="Normal 937" xfId="1194"/>
    <cellStyle name="Normal 938" xfId="1190"/>
    <cellStyle name="Normal 939" xfId="1049"/>
    <cellStyle name="Normal 94" xfId="443"/>
    <cellStyle name="Normal 940" xfId="1193"/>
    <cellStyle name="Normal 941" xfId="1053"/>
    <cellStyle name="Normal 942" xfId="1055"/>
    <cellStyle name="Normal 943" xfId="1054"/>
    <cellStyle name="Normal 944" xfId="1380"/>
    <cellStyle name="Normal 945" xfId="1073"/>
    <cellStyle name="Normal 946" xfId="304"/>
    <cellStyle name="Normal 947" xfId="306"/>
    <cellStyle name="Normal 948" xfId="303"/>
    <cellStyle name="Normal 949" xfId="308"/>
    <cellStyle name="Normal 95" xfId="418"/>
    <cellStyle name="Normal 950" xfId="305"/>
    <cellStyle name="Normal 951" xfId="219"/>
    <cellStyle name="Normal 952" xfId="1329"/>
    <cellStyle name="Normal 953" xfId="216"/>
    <cellStyle name="Normal 954" xfId="307"/>
    <cellStyle name="Normal 955" xfId="221"/>
    <cellStyle name="Normal 956" xfId="1333"/>
    <cellStyle name="Normal 957" xfId="218"/>
    <cellStyle name="Normal 958" xfId="1327"/>
    <cellStyle name="Normal 959" xfId="223"/>
    <cellStyle name="Normal 96" xfId="647"/>
    <cellStyle name="Normal 960" xfId="1337"/>
    <cellStyle name="Normal 961" xfId="220"/>
    <cellStyle name="Normal 962" xfId="1330"/>
    <cellStyle name="Normal 963" xfId="1247"/>
    <cellStyle name="Normal 964" xfId="222"/>
    <cellStyle name="Normal 965" xfId="427"/>
    <cellStyle name="Normal 966" xfId="271"/>
    <cellStyle name="Normal 967" xfId="1336"/>
    <cellStyle name="Normal 968" xfId="358"/>
    <cellStyle name="Normal 969" xfId="1135"/>
    <cellStyle name="Normal 97" xfId="446"/>
    <cellStyle name="Normal 970" xfId="270"/>
    <cellStyle name="Normal 971" xfId="359"/>
    <cellStyle name="Normal 972" xfId="360"/>
    <cellStyle name="Normal 973" xfId="429"/>
    <cellStyle name="Normal 974" xfId="361"/>
    <cellStyle name="Normal 975" xfId="273"/>
    <cellStyle name="Normal 976" xfId="362"/>
    <cellStyle name="Normal 977" xfId="428"/>
    <cellStyle name="Normal 978" xfId="363"/>
    <cellStyle name="Normal 979" xfId="272"/>
    <cellStyle name="Normal 98" xfId="1017"/>
    <cellStyle name="Normal 980" xfId="364"/>
    <cellStyle name="Normal 981" xfId="431"/>
    <cellStyle name="Normal 982" xfId="275"/>
    <cellStyle name="Normal 983" xfId="366"/>
    <cellStyle name="Normal 984" xfId="330"/>
    <cellStyle name="Normal 985" xfId="327"/>
    <cellStyle name="Normal 986" xfId="329"/>
    <cellStyle name="Normal 987" xfId="331"/>
    <cellStyle name="Normal 988" xfId="332"/>
    <cellStyle name="Normal 989" xfId="1226"/>
    <cellStyle name="Normal 99" xfId="421"/>
    <cellStyle name="Normal 990" xfId="1227"/>
    <cellStyle name="Normal 991" xfId="292"/>
    <cellStyle name="Normal 992" xfId="1229"/>
    <cellStyle name="Normal 993" xfId="1385"/>
    <cellStyle name="Normal 994" xfId="294"/>
    <cellStyle name="Normal 995" xfId="296"/>
    <cellStyle name="Normal 996" xfId="293"/>
    <cellStyle name="Normal 997" xfId="295"/>
    <cellStyle name="Normal 998" xfId="297"/>
    <cellStyle name="Normal 999" xfId="298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1"/>
  <sheetViews>
    <sheetView showGridLines="0" tabSelected="1" workbookViewId="0">
      <pane xSplit="2" ySplit="9" topLeftCell="C10" activePane="bottomRight" state="frozen"/>
      <selection activeCell="B47" sqref="B47"/>
      <selection pane="topRight" activeCell="B47" sqref="B47"/>
      <selection pane="bottomLeft" activeCell="B47" sqref="B47"/>
      <selection pane="bottomRight" activeCell="G11" sqref="G11"/>
    </sheetView>
  </sheetViews>
  <sheetFormatPr defaultRowHeight="15"/>
  <cols>
    <col min="1" max="1" width="20.7109375" style="47" customWidth="1"/>
    <col min="2" max="28" width="20.7109375" style="48" customWidth="1"/>
    <col min="29" max="16384" width="9.140625" style="48"/>
  </cols>
  <sheetData>
    <row r="1" spans="1:28" s="1" customFormat="1" ht="49.5" customHeight="1">
      <c r="A1" s="2" t="s">
        <v>0</v>
      </c>
    </row>
    <row r="2" spans="1:28" s="1" customFormat="1" ht="34.5" customHeight="1">
      <c r="A2" s="1" t="s">
        <v>1</v>
      </c>
      <c r="C2" s="2" t="s">
        <v>2</v>
      </c>
      <c r="Y2" s="2"/>
    </row>
    <row r="3" spans="1:28" s="1" customFormat="1" ht="34.5" customHeight="1">
      <c r="A3" s="1" t="s">
        <v>3</v>
      </c>
      <c r="C3" s="2" t="s">
        <v>4</v>
      </c>
      <c r="Y3" s="2"/>
    </row>
    <row r="4" spans="1:28" s="1" customFormat="1" ht="34.5" customHeight="1">
      <c r="A4" s="1" t="s">
        <v>5</v>
      </c>
      <c r="C4" s="3" t="str">
        <f>JE!C4</f>
        <v>DEZEMBRO</v>
      </c>
      <c r="D4" s="4">
        <f>JE!D4</f>
        <v>2023</v>
      </c>
      <c r="E4" s="2"/>
      <c r="Y4" s="2"/>
    </row>
    <row r="5" spans="1:28" s="1" customFormat="1" ht="34.5" customHeight="1">
      <c r="A5" s="95" t="s">
        <v>6</v>
      </c>
      <c r="B5" s="95"/>
      <c r="C5" s="95"/>
      <c r="D5" s="95"/>
      <c r="E5" s="95"/>
      <c r="F5" s="95"/>
      <c r="G5" s="9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s="1" customFormat="1" ht="34.5" customHeight="1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4.5" customHeight="1">
      <c r="A7" s="96" t="s">
        <v>8</v>
      </c>
      <c r="B7" s="97"/>
      <c r="C7" s="90" t="s">
        <v>9</v>
      </c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34.5" customHeight="1">
      <c r="A8" s="96"/>
      <c r="B8" s="97"/>
      <c r="C8" s="90" t="s">
        <v>10</v>
      </c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87" t="s">
        <v>11</v>
      </c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9" t="s">
        <v>12</v>
      </c>
    </row>
    <row r="9" spans="1:28" ht="49.5" customHeight="1">
      <c r="A9" s="96"/>
      <c r="B9" s="97"/>
      <c r="C9" s="7" t="s">
        <v>13</v>
      </c>
      <c r="D9" s="7" t="s">
        <v>14</v>
      </c>
      <c r="E9" s="7" t="s">
        <v>15</v>
      </c>
      <c r="F9" s="7" t="s">
        <v>16</v>
      </c>
      <c r="G9" s="7" t="s">
        <v>17</v>
      </c>
      <c r="H9" s="7" t="s">
        <v>18</v>
      </c>
      <c r="I9" s="7" t="s">
        <v>19</v>
      </c>
      <c r="J9" s="7" t="s">
        <v>20</v>
      </c>
      <c r="K9" s="7" t="s">
        <v>21</v>
      </c>
      <c r="L9" s="7" t="s">
        <v>22</v>
      </c>
      <c r="M9" s="7" t="s">
        <v>23</v>
      </c>
      <c r="N9" s="7" t="s">
        <v>24</v>
      </c>
      <c r="O9" s="7" t="s">
        <v>25</v>
      </c>
      <c r="P9" s="8" t="s">
        <v>26</v>
      </c>
      <c r="Q9" s="9" t="s">
        <v>27</v>
      </c>
      <c r="R9" s="9" t="s">
        <v>28</v>
      </c>
      <c r="S9" s="7" t="s">
        <v>29</v>
      </c>
      <c r="T9" s="9" t="s">
        <v>30</v>
      </c>
      <c r="U9" s="9" t="s">
        <v>31</v>
      </c>
      <c r="V9" s="9" t="s">
        <v>32</v>
      </c>
      <c r="W9" s="7" t="s">
        <v>33</v>
      </c>
      <c r="X9" s="9" t="s">
        <v>34</v>
      </c>
      <c r="Y9" s="9" t="s">
        <v>35</v>
      </c>
      <c r="Z9" s="7" t="s">
        <v>36</v>
      </c>
      <c r="AA9" s="7" t="s">
        <v>37</v>
      </c>
      <c r="AB9" s="90"/>
    </row>
    <row r="10" spans="1:28" s="10" customFormat="1" ht="24.75" customHeight="1">
      <c r="A10" s="11">
        <v>14101</v>
      </c>
      <c r="B10" s="12" t="s">
        <v>38</v>
      </c>
      <c r="C10" s="13">
        <f>TSE!$F$8+TSE!$F$35</f>
        <v>7</v>
      </c>
      <c r="D10" s="14">
        <f>TSE!$F$9+TSE!$F$36</f>
        <v>5</v>
      </c>
      <c r="E10" s="15">
        <f t="shared" ref="E10:E37" si="0">C10+D10</f>
        <v>12</v>
      </c>
      <c r="F10" s="16">
        <f>TSE!$F$10+TSE!$F$13+TSE!$F$19+TSE!$F$37</f>
        <v>0</v>
      </c>
      <c r="G10" s="14">
        <f>TSE!$F$11+TSE!$F$14+TSE!$F$20+TSE!$F$38</f>
        <v>0</v>
      </c>
      <c r="H10" s="15">
        <f t="shared" ref="H10:H37" si="1">F10+G10</f>
        <v>0</v>
      </c>
      <c r="I10" s="16">
        <f>TSE!$F$21+TSE!$F$26</f>
        <v>0</v>
      </c>
      <c r="J10" s="14">
        <f>TSE!$F$22+TSE!$F$27</f>
        <v>0</v>
      </c>
      <c r="K10" s="15">
        <f t="shared" ref="K10:K37" si="2">I10+J10</f>
        <v>0</v>
      </c>
      <c r="L10" s="17">
        <f>TSE!$F$12+TSE!$F$15+TSE!$F$23+TSE!$F$28+TSE!$F$39</f>
        <v>0</v>
      </c>
      <c r="M10" s="17">
        <f>TSE!$F$16+TSE!$F$17+TSE!$F$18+TSE!$F$24+TSE!$F$29</f>
        <v>10</v>
      </c>
      <c r="N10" s="18">
        <f>TSE!$F$25+TSE!$F$30</f>
        <v>0</v>
      </c>
      <c r="O10" s="15">
        <f t="shared" ref="O10:O37" si="3">E10+H10+K10+L10+M10+N10</f>
        <v>22</v>
      </c>
      <c r="P10" s="19">
        <f>TSE!$F$40</f>
        <v>1</v>
      </c>
      <c r="Q10" s="14">
        <f>TSE!$F$41</f>
        <v>1</v>
      </c>
      <c r="R10" s="14">
        <f>TSE!$F$42</f>
        <v>0</v>
      </c>
      <c r="S10" s="15">
        <f t="shared" ref="S10:S37" si="4">P10+Q10+R10</f>
        <v>2</v>
      </c>
      <c r="T10" s="16">
        <f>TSE!$F$43</f>
        <v>0</v>
      </c>
      <c r="U10" s="14">
        <f>TSE!$F$44</f>
        <v>0</v>
      </c>
      <c r="V10" s="14">
        <f>TSE!$F$45</f>
        <v>0</v>
      </c>
      <c r="W10" s="15">
        <f t="shared" ref="W10:W37" si="5">T10+U10+V10</f>
        <v>0</v>
      </c>
      <c r="X10" s="16">
        <f>TSE!$F$46</f>
        <v>0</v>
      </c>
      <c r="Y10" s="18">
        <f>TSE!$F$47</f>
        <v>0</v>
      </c>
      <c r="Z10" s="15">
        <f t="shared" ref="Z10:Z37" si="6">X10+Y10</f>
        <v>0</v>
      </c>
      <c r="AA10" s="15">
        <f t="shared" ref="AA10:AA37" si="7">Z10+W10+S10</f>
        <v>2</v>
      </c>
      <c r="AB10" s="20">
        <f t="shared" ref="AB10:AB37" si="8">AA10+O10</f>
        <v>24</v>
      </c>
    </row>
    <row r="11" spans="1:28" s="10" customFormat="1" ht="24.75" customHeight="1">
      <c r="A11" s="21">
        <v>14102</v>
      </c>
      <c r="B11" s="22" t="s">
        <v>39</v>
      </c>
      <c r="C11" s="23">
        <f>'TRE-AC'!$F$8+'TRE-AC'!$F$35</f>
        <v>0</v>
      </c>
      <c r="D11" s="24">
        <f>'TRE-AC'!$F$9+'TRE-AC'!$F$36</f>
        <v>0</v>
      </c>
      <c r="E11" s="25">
        <f t="shared" si="0"/>
        <v>0</v>
      </c>
      <c r="F11" s="26">
        <f>'TRE-AC'!$F$10+'TRE-AC'!$F$13+'TRE-AC'!$F$19+'TRE-AC'!$F$37</f>
        <v>6</v>
      </c>
      <c r="G11" s="24">
        <f>'TRE-AC'!$F$11+'TRE-AC'!$F$14+'TRE-AC'!$F$20+'TRE-AC'!$F$38</f>
        <v>7</v>
      </c>
      <c r="H11" s="25">
        <f t="shared" si="1"/>
        <v>13</v>
      </c>
      <c r="I11" s="26">
        <f>'TRE-AC'!$F$21+'TRE-AC'!$F$26</f>
        <v>9</v>
      </c>
      <c r="J11" s="24">
        <f>'TRE-AC'!$F$22+'TRE-AC'!$F$27</f>
        <v>0</v>
      </c>
      <c r="K11" s="25">
        <f t="shared" si="2"/>
        <v>9</v>
      </c>
      <c r="L11" s="27">
        <f>'TRE-AC'!$F$12+'TRE-AC'!$F$15+'TRE-AC'!$F$23+'TRE-AC'!$F$28+'TRE-AC'!$F$39</f>
        <v>0</v>
      </c>
      <c r="M11" s="27">
        <f>'TRE-AC'!$F$16+'TRE-AC'!$F$17+'TRE-AC'!$F$18+'TRE-AC'!$F$24+'TRE-AC'!$F$29</f>
        <v>2</v>
      </c>
      <c r="N11" s="28">
        <f>'TRE-AC'!$F$25+'TRE-AC'!$F$30</f>
        <v>0</v>
      </c>
      <c r="O11" s="25">
        <f t="shared" si="3"/>
        <v>24</v>
      </c>
      <c r="P11" s="29">
        <f>'TRE-AC'!$F$40</f>
        <v>0</v>
      </c>
      <c r="Q11" s="24">
        <f>'TRE-AC'!$F$41</f>
        <v>0</v>
      </c>
      <c r="R11" s="24">
        <f>'TRE-AC'!$F$42</f>
        <v>0</v>
      </c>
      <c r="S11" s="25">
        <f t="shared" si="4"/>
        <v>0</v>
      </c>
      <c r="T11" s="26">
        <f>'TRE-AC'!$F$43</f>
        <v>1</v>
      </c>
      <c r="U11" s="24">
        <f>'TRE-AC'!$F$44</f>
        <v>1</v>
      </c>
      <c r="V11" s="24">
        <f>'TRE-AC'!$F$45</f>
        <v>0</v>
      </c>
      <c r="W11" s="25">
        <f t="shared" si="5"/>
        <v>2</v>
      </c>
      <c r="X11" s="26">
        <f>'TRE-AC'!$F$46</f>
        <v>9</v>
      </c>
      <c r="Y11" s="28">
        <f>'TRE-AC'!$F$47</f>
        <v>0</v>
      </c>
      <c r="Z11" s="25">
        <f t="shared" si="6"/>
        <v>9</v>
      </c>
      <c r="AA11" s="25">
        <f t="shared" si="7"/>
        <v>11</v>
      </c>
      <c r="AB11" s="30">
        <f t="shared" si="8"/>
        <v>35</v>
      </c>
    </row>
    <row r="12" spans="1:28" s="10" customFormat="1" ht="24.75" customHeight="1">
      <c r="A12" s="21">
        <v>14103</v>
      </c>
      <c r="B12" s="22" t="s">
        <v>40</v>
      </c>
      <c r="C12" s="23">
        <f>'TRE-AL'!$F$8+'TRE-AL'!$F$35</f>
        <v>0</v>
      </c>
      <c r="D12" s="24">
        <f>'TRE-AL'!$F$9+'TRE-AL'!$F$36</f>
        <v>0</v>
      </c>
      <c r="E12" s="25">
        <f t="shared" si="0"/>
        <v>0</v>
      </c>
      <c r="F12" s="26">
        <f>'TRE-AL'!$F$10+'TRE-AL'!$F$13+'TRE-AL'!$F$19+'TRE-AL'!$F$37</f>
        <v>7</v>
      </c>
      <c r="G12" s="24">
        <f>'TRE-AL'!$F$11+'TRE-AL'!$F$14+'TRE-AL'!$F$20+'TRE-AL'!$F$38</f>
        <v>6</v>
      </c>
      <c r="H12" s="25">
        <f t="shared" si="1"/>
        <v>13</v>
      </c>
      <c r="I12" s="26">
        <f>'TRE-AL'!$F$21+'TRE-AL'!$F$26</f>
        <v>42</v>
      </c>
      <c r="J12" s="24">
        <f>'TRE-AL'!$F$22+'TRE-AL'!$F$27</f>
        <v>0</v>
      </c>
      <c r="K12" s="25">
        <f t="shared" si="2"/>
        <v>42</v>
      </c>
      <c r="L12" s="27">
        <f>'TRE-AL'!$F$12+'TRE-AL'!$F$15+'TRE-AL'!$F$23+'TRE-AL'!$F$28+'TRE-AL'!$F$39</f>
        <v>0</v>
      </c>
      <c r="M12" s="27">
        <f>'TRE-AL'!$F$16+'TRE-AL'!$F$17+'TRE-AL'!$F$18+'TRE-AL'!$F$24+'TRE-AL'!$F$29</f>
        <v>2</v>
      </c>
      <c r="N12" s="28">
        <f>'TRE-AL'!$F$25+'TRE-AL'!$F$30</f>
        <v>0</v>
      </c>
      <c r="O12" s="25">
        <f t="shared" si="3"/>
        <v>57</v>
      </c>
      <c r="P12" s="29">
        <f>'TRE-AL'!$F$40</f>
        <v>0</v>
      </c>
      <c r="Q12" s="24">
        <f>'TRE-AL'!$F$41</f>
        <v>0</v>
      </c>
      <c r="R12" s="24">
        <f>'TRE-AL'!$F$42</f>
        <v>0</v>
      </c>
      <c r="S12" s="25">
        <f t="shared" si="4"/>
        <v>0</v>
      </c>
      <c r="T12" s="26">
        <f>'TRE-AL'!$F$43</f>
        <v>1</v>
      </c>
      <c r="U12" s="24">
        <f>'TRE-AL'!$F$44</f>
        <v>1</v>
      </c>
      <c r="V12" s="24">
        <f>'TRE-AL'!$F$45</f>
        <v>0</v>
      </c>
      <c r="W12" s="25">
        <f t="shared" si="5"/>
        <v>2</v>
      </c>
      <c r="X12" s="26">
        <f>'TRE-AL'!$F$46</f>
        <v>40</v>
      </c>
      <c r="Y12" s="28">
        <f>'TRE-AL'!$F$47</f>
        <v>2</v>
      </c>
      <c r="Z12" s="25">
        <f t="shared" si="6"/>
        <v>42</v>
      </c>
      <c r="AA12" s="25">
        <f t="shared" si="7"/>
        <v>44</v>
      </c>
      <c r="AB12" s="30">
        <f t="shared" si="8"/>
        <v>101</v>
      </c>
    </row>
    <row r="13" spans="1:28" ht="24.75" customHeight="1">
      <c r="A13" s="21">
        <v>14104</v>
      </c>
      <c r="B13" s="22" t="s">
        <v>41</v>
      </c>
      <c r="C13" s="23">
        <f>'TRE-AM'!$F$8+'TRE-AM'!$F$35</f>
        <v>0</v>
      </c>
      <c r="D13" s="24">
        <f>'TRE-AM'!$F$9+'TRE-AM'!$F$36</f>
        <v>0</v>
      </c>
      <c r="E13" s="25">
        <f t="shared" si="0"/>
        <v>0</v>
      </c>
      <c r="F13" s="26">
        <f>'TRE-AM'!$F$10+'TRE-AM'!$F$13+'TRE-AM'!$F$19+'TRE-AM'!$F$37</f>
        <v>6</v>
      </c>
      <c r="G13" s="24">
        <f>'TRE-AM'!$F$11+'TRE-AM'!$F$14+'TRE-AM'!$F$20+'TRE-AM'!$F$38</f>
        <v>7</v>
      </c>
      <c r="H13" s="25">
        <f t="shared" si="1"/>
        <v>13</v>
      </c>
      <c r="I13" s="26">
        <f>'TRE-AM'!$F$21+'TRE-AM'!$F$26</f>
        <v>58</v>
      </c>
      <c r="J13" s="24">
        <f>'TRE-AM'!$F$22+'TRE-AM'!$F$27</f>
        <v>2</v>
      </c>
      <c r="K13" s="25">
        <f t="shared" si="2"/>
        <v>60</v>
      </c>
      <c r="L13" s="27">
        <f>'TRE-AM'!$F$12+'TRE-AM'!$F$15+'TRE-AM'!$F$23+'TRE-AM'!$F$28+'TRE-AM'!$F$39</f>
        <v>0</v>
      </c>
      <c r="M13" s="27">
        <f>'TRE-AM'!$F$16+'TRE-AM'!$F$17+'TRE-AM'!$F$18+'TRE-AM'!$F$24+'TRE-AM'!$F$29</f>
        <v>2</v>
      </c>
      <c r="N13" s="28">
        <f>'TRE-AM'!$F$25+'TRE-AM'!$F$30</f>
        <v>0</v>
      </c>
      <c r="O13" s="25">
        <f t="shared" si="3"/>
        <v>75</v>
      </c>
      <c r="P13" s="29">
        <f>'TRE-AM'!$F$40</f>
        <v>0</v>
      </c>
      <c r="Q13" s="24">
        <f>'TRE-AM'!$F$41</f>
        <v>0</v>
      </c>
      <c r="R13" s="24">
        <f>'TRE-AM'!$F$42</f>
        <v>0</v>
      </c>
      <c r="S13" s="25">
        <f t="shared" si="4"/>
        <v>0</v>
      </c>
      <c r="T13" s="26">
        <f>'TRE-AM'!$F$43</f>
        <v>1</v>
      </c>
      <c r="U13" s="24">
        <f>'TRE-AM'!$F$44</f>
        <v>1</v>
      </c>
      <c r="V13" s="24">
        <f>'TRE-AM'!$F$45</f>
        <v>0</v>
      </c>
      <c r="W13" s="25">
        <f t="shared" si="5"/>
        <v>2</v>
      </c>
      <c r="X13" s="26">
        <f>'TRE-AM'!$F$46</f>
        <v>60</v>
      </c>
      <c r="Y13" s="28">
        <f>'TRE-AM'!$F$47</f>
        <v>0</v>
      </c>
      <c r="Z13" s="25">
        <f t="shared" si="6"/>
        <v>60</v>
      </c>
      <c r="AA13" s="25">
        <f t="shared" si="7"/>
        <v>62</v>
      </c>
      <c r="AB13" s="30">
        <f t="shared" si="8"/>
        <v>137</v>
      </c>
    </row>
    <row r="14" spans="1:28" ht="24.75" customHeight="1">
      <c r="A14" s="21">
        <v>14105</v>
      </c>
      <c r="B14" s="22" t="s">
        <v>42</v>
      </c>
      <c r="C14" s="23">
        <f>'TRE-BA'!$F$8+'TRE-BA'!$F$35</f>
        <v>0</v>
      </c>
      <c r="D14" s="24">
        <f>'TRE-BA'!$F$9+'TRE-BA'!$F$36</f>
        <v>0</v>
      </c>
      <c r="E14" s="25">
        <f t="shared" si="0"/>
        <v>0</v>
      </c>
      <c r="F14" s="26">
        <f>'TRE-BA'!$F$10+'TRE-BA'!$F$13+'TRE-BA'!$F$19+'TRE-BA'!$F$37</f>
        <v>6</v>
      </c>
      <c r="G14" s="24">
        <f>'TRE-BA'!$F$11+'TRE-BA'!$F$14+'TRE-BA'!$F$20+'TRE-BA'!$F$38</f>
        <v>6</v>
      </c>
      <c r="H14" s="25">
        <f t="shared" si="1"/>
        <v>12</v>
      </c>
      <c r="I14" s="26">
        <f>'TRE-BA'!$F$21+'TRE-BA'!$F$26</f>
        <v>171</v>
      </c>
      <c r="J14" s="24">
        <f>'TRE-BA'!$F$22+'TRE-BA'!$F$27</f>
        <v>28</v>
      </c>
      <c r="K14" s="25">
        <f t="shared" si="2"/>
        <v>199</v>
      </c>
      <c r="L14" s="27">
        <f>'TRE-BA'!$F$12+'TRE-BA'!$F$15+'TRE-BA'!$F$23+'TRE-BA'!$F$28+'TRE-BA'!$F$39</f>
        <v>0</v>
      </c>
      <c r="M14" s="27">
        <f>'TRE-BA'!$F$16+'TRE-BA'!$F$17+'TRE-BA'!$F$18+'TRE-BA'!$F$24+'TRE-BA'!$F$29</f>
        <v>0</v>
      </c>
      <c r="N14" s="28">
        <f>'TRE-BA'!$F$25+'TRE-BA'!$F$30</f>
        <v>0</v>
      </c>
      <c r="O14" s="25">
        <f t="shared" si="3"/>
        <v>211</v>
      </c>
      <c r="P14" s="29">
        <f>'TRE-BA'!$F$40</f>
        <v>0</v>
      </c>
      <c r="Q14" s="24">
        <f>'TRE-BA'!$F$41</f>
        <v>0</v>
      </c>
      <c r="R14" s="24">
        <f>'TRE-BA'!$F$42</f>
        <v>0</v>
      </c>
      <c r="S14" s="25">
        <f t="shared" si="4"/>
        <v>0</v>
      </c>
      <c r="T14" s="26">
        <f>'TRE-BA'!$F$43</f>
        <v>1</v>
      </c>
      <c r="U14" s="24">
        <f>'TRE-BA'!$F$44</f>
        <v>1</v>
      </c>
      <c r="V14" s="24">
        <f>'TRE-BA'!$F$45</f>
        <v>2</v>
      </c>
      <c r="W14" s="25">
        <f t="shared" si="5"/>
        <v>4</v>
      </c>
      <c r="X14" s="26">
        <f>'TRE-BA'!$F$46</f>
        <v>199</v>
      </c>
      <c r="Y14" s="28">
        <f>'TRE-BA'!$F$47</f>
        <v>0</v>
      </c>
      <c r="Z14" s="25">
        <f t="shared" si="6"/>
        <v>199</v>
      </c>
      <c r="AA14" s="25">
        <f t="shared" si="7"/>
        <v>203</v>
      </c>
      <c r="AB14" s="30">
        <f t="shared" si="8"/>
        <v>414</v>
      </c>
    </row>
    <row r="15" spans="1:28" ht="24.75" customHeight="1">
      <c r="A15" s="21">
        <v>14106</v>
      </c>
      <c r="B15" s="22" t="s">
        <v>43</v>
      </c>
      <c r="C15" s="23">
        <f>'TRE-CE'!$F$8+'TRE-CE'!$F$35</f>
        <v>0</v>
      </c>
      <c r="D15" s="24">
        <f>'TRE-CE'!$F$9+'TRE-CE'!$F$36</f>
        <v>0</v>
      </c>
      <c r="E15" s="25">
        <f t="shared" si="0"/>
        <v>0</v>
      </c>
      <c r="F15" s="26">
        <f>'TRE-CE'!$F$10+'TRE-CE'!$F$13+'TRE-CE'!$F$19+'TRE-CE'!$F$37</f>
        <v>7</v>
      </c>
      <c r="G15" s="24">
        <f>'TRE-CE'!$F$11+'TRE-CE'!$F$14+'TRE-CE'!$F$20+'TRE-CE'!$F$38</f>
        <v>6</v>
      </c>
      <c r="H15" s="25">
        <f t="shared" si="1"/>
        <v>13</v>
      </c>
      <c r="I15" s="26">
        <f>'TRE-CE'!$F$21+'TRE-CE'!$F$26</f>
        <v>109</v>
      </c>
      <c r="J15" s="24">
        <f>'TRE-CE'!$F$22+'TRE-CE'!$F$27</f>
        <v>0</v>
      </c>
      <c r="K15" s="25">
        <f t="shared" si="2"/>
        <v>109</v>
      </c>
      <c r="L15" s="27">
        <f>'TRE-CE'!$F$12+'TRE-CE'!$F$15+'TRE-CE'!$F$23+'TRE-CE'!$F$28+'TRE-CE'!$F$39</f>
        <v>0</v>
      </c>
      <c r="M15" s="27">
        <f>'TRE-CE'!$F$16+'TRE-CE'!$F$17+'TRE-CE'!$F$18+'TRE-CE'!$F$24+'TRE-CE'!$F$29</f>
        <v>4</v>
      </c>
      <c r="N15" s="28">
        <f>'TRE-CE'!$F$25+'TRE-CE'!$F$30</f>
        <v>0</v>
      </c>
      <c r="O15" s="25">
        <f t="shared" si="3"/>
        <v>126</v>
      </c>
      <c r="P15" s="29">
        <f>'TRE-CE'!$F$40</f>
        <v>0</v>
      </c>
      <c r="Q15" s="24">
        <f>'TRE-CE'!$F$41</f>
        <v>0</v>
      </c>
      <c r="R15" s="24">
        <f>'TRE-CE'!$F$42</f>
        <v>0</v>
      </c>
      <c r="S15" s="25">
        <f t="shared" si="4"/>
        <v>0</v>
      </c>
      <c r="T15" s="26">
        <f>'TRE-CE'!$F$43</f>
        <v>1</v>
      </c>
      <c r="U15" s="24">
        <f>'TRE-CE'!$F$44</f>
        <v>1</v>
      </c>
      <c r="V15" s="24">
        <f>'TRE-CE'!$F$45</f>
        <v>0</v>
      </c>
      <c r="W15" s="25">
        <f t="shared" si="5"/>
        <v>2</v>
      </c>
      <c r="X15" s="26">
        <f>'TRE-CE'!$F$46</f>
        <v>109</v>
      </c>
      <c r="Y15" s="28">
        <f>'TRE-CE'!$F$47</f>
        <v>0</v>
      </c>
      <c r="Z15" s="25">
        <f t="shared" si="6"/>
        <v>109</v>
      </c>
      <c r="AA15" s="25">
        <f t="shared" si="7"/>
        <v>111</v>
      </c>
      <c r="AB15" s="30">
        <f t="shared" si="8"/>
        <v>237</v>
      </c>
    </row>
    <row r="16" spans="1:28" ht="24.75" customHeight="1">
      <c r="A16" s="21">
        <v>14107</v>
      </c>
      <c r="B16" s="22" t="s">
        <v>44</v>
      </c>
      <c r="C16" s="23">
        <f>'TRE-DF'!$F$8+'TRE-DF'!$F$35</f>
        <v>0</v>
      </c>
      <c r="D16" s="24">
        <f>'TRE-DF'!$F$9+'TRE-DF'!$F$36</f>
        <v>0</v>
      </c>
      <c r="E16" s="25">
        <f t="shared" si="0"/>
        <v>0</v>
      </c>
      <c r="F16" s="26">
        <f>'TRE-DF'!$F$10+'TRE-DF'!$F$13+'TRE-DF'!$F$19+'TRE-DF'!$F$37</f>
        <v>7</v>
      </c>
      <c r="G16" s="24">
        <f>'TRE-DF'!$F$11+'TRE-DF'!$F$14+'TRE-DF'!$F$20+'TRE-DF'!$F$38</f>
        <v>7</v>
      </c>
      <c r="H16" s="25">
        <f t="shared" si="1"/>
        <v>14</v>
      </c>
      <c r="I16" s="26">
        <f>'TRE-DF'!$F$21+'TRE-DF'!$F$26</f>
        <v>20</v>
      </c>
      <c r="J16" s="24">
        <f>'TRE-DF'!$F$22+'TRE-DF'!$F$27</f>
        <v>0</v>
      </c>
      <c r="K16" s="25">
        <f t="shared" si="2"/>
        <v>20</v>
      </c>
      <c r="L16" s="27">
        <f>'TRE-DF'!$F$12+'TRE-DF'!$F$15+'TRE-DF'!$F$23+'TRE-DF'!$F$28+'TRE-DF'!$F$39</f>
        <v>0</v>
      </c>
      <c r="M16" s="27">
        <f>'TRE-DF'!$F$16+'TRE-DF'!$F$17+'TRE-DF'!$F$18+'TRE-DF'!$F$24+'TRE-DF'!$F$29</f>
        <v>2</v>
      </c>
      <c r="N16" s="28">
        <f>'TRE-DF'!$F$25+'TRE-DF'!$F$30</f>
        <v>0</v>
      </c>
      <c r="O16" s="25">
        <f t="shared" si="3"/>
        <v>36</v>
      </c>
      <c r="P16" s="29">
        <f>'TRE-DF'!$F$40</f>
        <v>0</v>
      </c>
      <c r="Q16" s="24">
        <f>'TRE-DF'!$F$41</f>
        <v>0</v>
      </c>
      <c r="R16" s="24">
        <f>'TRE-DF'!$F$42</f>
        <v>0</v>
      </c>
      <c r="S16" s="25">
        <f t="shared" si="4"/>
        <v>0</v>
      </c>
      <c r="T16" s="26">
        <f>'TRE-DF'!$F$43</f>
        <v>1</v>
      </c>
      <c r="U16" s="24">
        <f>'TRE-DF'!$F$44</f>
        <v>1</v>
      </c>
      <c r="V16" s="24">
        <f>'TRE-DF'!$F$45</f>
        <v>0</v>
      </c>
      <c r="W16" s="25">
        <f t="shared" si="5"/>
        <v>2</v>
      </c>
      <c r="X16" s="26">
        <f>'TRE-DF'!$F$46</f>
        <v>19</v>
      </c>
      <c r="Y16" s="28">
        <f>'TRE-DF'!$F$47</f>
        <v>0</v>
      </c>
      <c r="Z16" s="25">
        <f t="shared" si="6"/>
        <v>19</v>
      </c>
      <c r="AA16" s="25">
        <f t="shared" si="7"/>
        <v>21</v>
      </c>
      <c r="AB16" s="30">
        <f t="shared" si="8"/>
        <v>57</v>
      </c>
    </row>
    <row r="17" spans="1:28" ht="24.75" customHeight="1">
      <c r="A17" s="21">
        <v>14108</v>
      </c>
      <c r="B17" s="22" t="s">
        <v>45</v>
      </c>
      <c r="C17" s="23">
        <f>'TRE-ES'!$F$8+'TRE-ES'!$F$35</f>
        <v>0</v>
      </c>
      <c r="D17" s="24">
        <f>'TRE-ES'!$F$9+'TRE-ES'!$F$36</f>
        <v>0</v>
      </c>
      <c r="E17" s="25">
        <f t="shared" si="0"/>
        <v>0</v>
      </c>
      <c r="F17" s="26">
        <f>'TRE-ES'!$F$10+'TRE-ES'!$F$13+'TRE-ES'!$F$19+'TRE-ES'!$F$37</f>
        <v>6</v>
      </c>
      <c r="G17" s="24">
        <f>'TRE-ES'!$F$11+'TRE-ES'!$F$14+'TRE-ES'!$F$20+'TRE-ES'!$F$38</f>
        <v>6</v>
      </c>
      <c r="H17" s="25">
        <f t="shared" si="1"/>
        <v>12</v>
      </c>
      <c r="I17" s="26">
        <f>'TRE-ES'!$F$21+'TRE-ES'!$F$26</f>
        <v>50</v>
      </c>
      <c r="J17" s="24">
        <f>'TRE-ES'!$F$22+'TRE-ES'!$F$27</f>
        <v>0</v>
      </c>
      <c r="K17" s="25">
        <f t="shared" si="2"/>
        <v>50</v>
      </c>
      <c r="L17" s="27">
        <f>'TRE-ES'!$F$12+'TRE-ES'!$F$15+'TRE-ES'!$F$23+'TRE-ES'!$F$28+'TRE-ES'!$F$39</f>
        <v>0</v>
      </c>
      <c r="M17" s="27">
        <f>'TRE-ES'!$F$16+'TRE-ES'!$F$17+'TRE-ES'!$F$18+'TRE-ES'!$F$24+'TRE-ES'!$F$29</f>
        <v>1</v>
      </c>
      <c r="N17" s="28">
        <f>'TRE-ES'!$F$25+'TRE-ES'!$F$30</f>
        <v>0</v>
      </c>
      <c r="O17" s="25">
        <f t="shared" si="3"/>
        <v>63</v>
      </c>
      <c r="P17" s="29">
        <f>'TRE-ES'!$F$40</f>
        <v>0</v>
      </c>
      <c r="Q17" s="24">
        <f>'TRE-ES'!$F$41</f>
        <v>0</v>
      </c>
      <c r="R17" s="24">
        <f>'TRE-ES'!$F$42</f>
        <v>0</v>
      </c>
      <c r="S17" s="25">
        <f t="shared" si="4"/>
        <v>0</v>
      </c>
      <c r="T17" s="26">
        <f>'TRE-ES'!$F$43</f>
        <v>1</v>
      </c>
      <c r="U17" s="24">
        <f>'TRE-ES'!$F$44</f>
        <v>1</v>
      </c>
      <c r="V17" s="24">
        <f>'TRE-ES'!$F$45</f>
        <v>0</v>
      </c>
      <c r="W17" s="25">
        <f t="shared" si="5"/>
        <v>2</v>
      </c>
      <c r="X17" s="26">
        <f>'TRE-ES'!$F$46</f>
        <v>50</v>
      </c>
      <c r="Y17" s="28">
        <f>'TRE-ES'!$F$47</f>
        <v>0</v>
      </c>
      <c r="Z17" s="25">
        <f t="shared" si="6"/>
        <v>50</v>
      </c>
      <c r="AA17" s="25">
        <f t="shared" si="7"/>
        <v>52</v>
      </c>
      <c r="AB17" s="30">
        <f t="shared" si="8"/>
        <v>115</v>
      </c>
    </row>
    <row r="18" spans="1:28" ht="24.75" customHeight="1">
      <c r="A18" s="21">
        <v>14109</v>
      </c>
      <c r="B18" s="22" t="s">
        <v>46</v>
      </c>
      <c r="C18" s="23">
        <f>'TRE-GO'!$F$8+'TRE-GO'!$F$35</f>
        <v>0</v>
      </c>
      <c r="D18" s="24">
        <f>'TRE-GO'!$F$9+'TRE-GO'!$F$36</f>
        <v>0</v>
      </c>
      <c r="E18" s="25">
        <f t="shared" si="0"/>
        <v>0</v>
      </c>
      <c r="F18" s="26">
        <f>'TRE-GO'!$F$10+'TRE-GO'!$F$13+'TRE-GO'!$F$19+'TRE-GO'!$F$37</f>
        <v>7</v>
      </c>
      <c r="G18" s="24">
        <f>'TRE-GO'!$F$11+'TRE-GO'!$F$14+'TRE-GO'!$F$20+'TRE-GO'!$F$38</f>
        <v>7</v>
      </c>
      <c r="H18" s="25">
        <f t="shared" si="1"/>
        <v>14</v>
      </c>
      <c r="I18" s="26">
        <f>'TRE-GO'!$F$21+'TRE-GO'!$F$26</f>
        <v>92</v>
      </c>
      <c r="J18" s="24">
        <f>'TRE-GO'!$F$22+'TRE-GO'!$F$27</f>
        <v>0</v>
      </c>
      <c r="K18" s="25">
        <f t="shared" si="2"/>
        <v>92</v>
      </c>
      <c r="L18" s="27">
        <f>'TRE-GO'!$F$12+'TRE-GO'!$F$15+'TRE-GO'!$F$23+'TRE-GO'!$F$28+'TRE-GO'!$F$39</f>
        <v>0</v>
      </c>
      <c r="M18" s="27">
        <f>'TRE-GO'!$F$16+'TRE-GO'!$F$17+'TRE-GO'!$F$18+'TRE-GO'!$F$24+'TRE-GO'!$F$29</f>
        <v>0</v>
      </c>
      <c r="N18" s="28">
        <f>'TRE-GO'!$F$25+'TRE-GO'!$F$30</f>
        <v>0</v>
      </c>
      <c r="O18" s="25">
        <f t="shared" si="3"/>
        <v>106</v>
      </c>
      <c r="P18" s="29">
        <f>'TRE-GO'!$F$40</f>
        <v>0</v>
      </c>
      <c r="Q18" s="24">
        <f>'TRE-GO'!$F$41</f>
        <v>0</v>
      </c>
      <c r="R18" s="24">
        <f>'TRE-GO'!$F$42</f>
        <v>0</v>
      </c>
      <c r="S18" s="25">
        <f t="shared" si="4"/>
        <v>0</v>
      </c>
      <c r="T18" s="26">
        <f>'TRE-GO'!$F$43</f>
        <v>1</v>
      </c>
      <c r="U18" s="24">
        <f>'TRE-GO'!$F$44</f>
        <v>1</v>
      </c>
      <c r="V18" s="24">
        <f>'TRE-GO'!$F$45</f>
        <v>0</v>
      </c>
      <c r="W18" s="25">
        <f t="shared" si="5"/>
        <v>2</v>
      </c>
      <c r="X18" s="26">
        <f>'TRE-GO'!$F$46</f>
        <v>92</v>
      </c>
      <c r="Y18" s="28">
        <f>'TRE-GO'!$F$47</f>
        <v>0</v>
      </c>
      <c r="Z18" s="25">
        <f t="shared" si="6"/>
        <v>92</v>
      </c>
      <c r="AA18" s="25">
        <f t="shared" si="7"/>
        <v>94</v>
      </c>
      <c r="AB18" s="30">
        <f t="shared" si="8"/>
        <v>200</v>
      </c>
    </row>
    <row r="19" spans="1:28" ht="24.75" customHeight="1">
      <c r="A19" s="21">
        <v>14110</v>
      </c>
      <c r="B19" s="22" t="s">
        <v>47</v>
      </c>
      <c r="C19" s="23">
        <f>'TRE-MA'!$F$8+'TRE-MA'!$F$35</f>
        <v>0</v>
      </c>
      <c r="D19" s="24">
        <f>'TRE-MA'!$F$9+'TRE-MA'!$F$36</f>
        <v>0</v>
      </c>
      <c r="E19" s="25">
        <f t="shared" si="0"/>
        <v>0</v>
      </c>
      <c r="F19" s="26">
        <f>'TRE-MA'!$F$10+'TRE-MA'!$F$13+'TRE-MA'!$F$19+'TRE-MA'!$F$37</f>
        <v>5</v>
      </c>
      <c r="G19" s="24">
        <f>'TRE-MA'!$F$11+'TRE-MA'!$F$14+'TRE-MA'!$F$20+'TRE-MA'!$F$38</f>
        <v>7</v>
      </c>
      <c r="H19" s="25">
        <f t="shared" si="1"/>
        <v>12</v>
      </c>
      <c r="I19" s="26">
        <f>'TRE-MA'!$F$21+'TRE-MA'!$F$26</f>
        <v>105</v>
      </c>
      <c r="J19" s="24">
        <f>'TRE-MA'!$F$22+'TRE-MA'!$F$27</f>
        <v>0</v>
      </c>
      <c r="K19" s="25">
        <f t="shared" si="2"/>
        <v>105</v>
      </c>
      <c r="L19" s="27">
        <f>'TRE-MA'!$F$12+'TRE-MA'!$F$15+'TRE-MA'!$F$23+'TRE-MA'!$F$28+'TRE-MA'!$F$39</f>
        <v>0</v>
      </c>
      <c r="M19" s="27">
        <f>'TRE-MA'!$F$16+'TRE-MA'!$F$17+'TRE-MA'!$F$18+'TRE-MA'!$F$24+'TRE-MA'!$F$29</f>
        <v>0</v>
      </c>
      <c r="N19" s="28">
        <f>'TRE-MA'!$F$25+'TRE-MA'!$F$30</f>
        <v>0</v>
      </c>
      <c r="O19" s="25">
        <f t="shared" si="3"/>
        <v>117</v>
      </c>
      <c r="P19" s="29">
        <f>'TRE-MA'!$F$40</f>
        <v>0</v>
      </c>
      <c r="Q19" s="24">
        <f>'TRE-MA'!$F$41</f>
        <v>0</v>
      </c>
      <c r="R19" s="24">
        <f>'TRE-MA'!$F$42</f>
        <v>0</v>
      </c>
      <c r="S19" s="25">
        <f t="shared" si="4"/>
        <v>0</v>
      </c>
      <c r="T19" s="26">
        <f>'TRE-MA'!$F$43</f>
        <v>1</v>
      </c>
      <c r="U19" s="24">
        <f>'TRE-MA'!$F$44</f>
        <v>1</v>
      </c>
      <c r="V19" s="24">
        <f>'TRE-MA'!$F$45</f>
        <v>0</v>
      </c>
      <c r="W19" s="25">
        <f t="shared" si="5"/>
        <v>2</v>
      </c>
      <c r="X19" s="26">
        <f>'TRE-MA'!$F$46</f>
        <v>105</v>
      </c>
      <c r="Y19" s="28">
        <f>'TRE-MA'!$F$47</f>
        <v>0</v>
      </c>
      <c r="Z19" s="25">
        <f t="shared" si="6"/>
        <v>105</v>
      </c>
      <c r="AA19" s="25">
        <f t="shared" si="7"/>
        <v>107</v>
      </c>
      <c r="AB19" s="30">
        <f t="shared" si="8"/>
        <v>224</v>
      </c>
    </row>
    <row r="20" spans="1:28" ht="24.75" customHeight="1">
      <c r="A20" s="21">
        <v>14111</v>
      </c>
      <c r="B20" s="22" t="s">
        <v>48</v>
      </c>
      <c r="C20" s="23">
        <f>'TRE-MT'!$F$8+'TRE-MT'!$F$35</f>
        <v>0</v>
      </c>
      <c r="D20" s="24">
        <f>'TRE-MT'!$F$9+'TRE-MT'!$F$36</f>
        <v>0</v>
      </c>
      <c r="E20" s="25">
        <f t="shared" si="0"/>
        <v>0</v>
      </c>
      <c r="F20" s="26">
        <f>'TRE-MT'!$F$10+'TRE-MT'!$F$13+'TRE-MT'!$F$19+'TRE-MT'!$F$37</f>
        <v>7</v>
      </c>
      <c r="G20" s="24">
        <f>'TRE-MT'!$F$11+'TRE-MT'!$F$14+'TRE-MT'!$F$20+'TRE-MT'!$F$38</f>
        <v>7</v>
      </c>
      <c r="H20" s="25">
        <f t="shared" si="1"/>
        <v>14</v>
      </c>
      <c r="I20" s="26">
        <f>'TRE-MT'!$F$21+'TRE-MT'!$F$26</f>
        <v>57</v>
      </c>
      <c r="J20" s="24">
        <f>'TRE-MT'!$F$22+'TRE-MT'!$F$27</f>
        <v>0</v>
      </c>
      <c r="K20" s="25">
        <f t="shared" si="2"/>
        <v>57</v>
      </c>
      <c r="L20" s="27">
        <f>'TRE-MT'!$F$12+'TRE-MT'!$F$15+'TRE-MT'!$F$23+'TRE-MT'!$F$28+'TRE-MT'!$F$39</f>
        <v>0</v>
      </c>
      <c r="M20" s="27">
        <f>'TRE-MT'!$F$16+'TRE-MT'!$F$17+'TRE-MT'!$F$18+'TRE-MT'!$F$24+'TRE-MT'!$F$29</f>
        <v>2</v>
      </c>
      <c r="N20" s="28">
        <f>'TRE-MT'!$F$25+'TRE-MT'!$F$30</f>
        <v>0</v>
      </c>
      <c r="O20" s="25">
        <f t="shared" si="3"/>
        <v>73</v>
      </c>
      <c r="P20" s="29">
        <f>'TRE-MT'!$F$40</f>
        <v>0</v>
      </c>
      <c r="Q20" s="24">
        <f>'TRE-MT'!$F$41</f>
        <v>0</v>
      </c>
      <c r="R20" s="24">
        <f>'TRE-MT'!$F$42</f>
        <v>0</v>
      </c>
      <c r="S20" s="25">
        <f t="shared" si="4"/>
        <v>0</v>
      </c>
      <c r="T20" s="26">
        <f>'TRE-MT'!$F$43</f>
        <v>1</v>
      </c>
      <c r="U20" s="24">
        <f>'TRE-MT'!$F$44</f>
        <v>1</v>
      </c>
      <c r="V20" s="24">
        <f>'TRE-MT'!$F$45</f>
        <v>0</v>
      </c>
      <c r="W20" s="25">
        <f t="shared" si="5"/>
        <v>2</v>
      </c>
      <c r="X20" s="26">
        <f>'TRE-MT'!$F$46</f>
        <v>57</v>
      </c>
      <c r="Y20" s="28">
        <f>'TRE-MT'!$F$47</f>
        <v>0</v>
      </c>
      <c r="Z20" s="25">
        <f t="shared" si="6"/>
        <v>57</v>
      </c>
      <c r="AA20" s="25">
        <f t="shared" si="7"/>
        <v>59</v>
      </c>
      <c r="AB20" s="30">
        <f t="shared" si="8"/>
        <v>132</v>
      </c>
    </row>
    <row r="21" spans="1:28" ht="24.75" customHeight="1">
      <c r="A21" s="21">
        <v>14112</v>
      </c>
      <c r="B21" s="22" t="s">
        <v>49</v>
      </c>
      <c r="C21" s="23">
        <f>'TRE-MS'!$F$8+'TRE-MS'!$F$35</f>
        <v>0</v>
      </c>
      <c r="D21" s="24">
        <f>'TRE-MS'!$F$9+'TRE-MS'!$F$36</f>
        <v>0</v>
      </c>
      <c r="E21" s="25">
        <f t="shared" si="0"/>
        <v>0</v>
      </c>
      <c r="F21" s="26">
        <f>'TRE-MS'!$F$10+'TRE-MS'!$F$13+'TRE-MS'!$F$19+'TRE-MS'!$F$37</f>
        <v>6</v>
      </c>
      <c r="G21" s="24">
        <f>'TRE-MS'!$F$11+'TRE-MS'!$F$14+'TRE-MS'!$F$20+'TRE-MS'!$F$38</f>
        <v>6</v>
      </c>
      <c r="H21" s="25">
        <f t="shared" si="1"/>
        <v>12</v>
      </c>
      <c r="I21" s="26">
        <f>'TRE-MS'!$F$21+'TRE-MS'!$F$26</f>
        <v>47</v>
      </c>
      <c r="J21" s="24">
        <f>'TRE-MS'!$F$22+'TRE-MS'!$F$27</f>
        <v>0</v>
      </c>
      <c r="K21" s="25">
        <f t="shared" si="2"/>
        <v>47</v>
      </c>
      <c r="L21" s="27">
        <f>'TRE-MS'!$F$12+'TRE-MS'!$F$15+'TRE-MS'!$F$23+'TRE-MS'!$F$28+'TRE-MS'!$F$39</f>
        <v>0</v>
      </c>
      <c r="M21" s="27">
        <f>'TRE-MS'!$F$16+'TRE-MS'!$F$17+'TRE-MS'!$F$18+'TRE-MS'!$F$24+'TRE-MS'!$F$29</f>
        <v>0</v>
      </c>
      <c r="N21" s="28">
        <f>'TRE-MS'!$F$25+'TRE-MS'!$F$30</f>
        <v>0</v>
      </c>
      <c r="O21" s="25">
        <f t="shared" si="3"/>
        <v>59</v>
      </c>
      <c r="P21" s="29">
        <f>'TRE-MS'!$F$40</f>
        <v>0</v>
      </c>
      <c r="Q21" s="24">
        <f>'TRE-MS'!$F$41</f>
        <v>0</v>
      </c>
      <c r="R21" s="24">
        <f>'TRE-MS'!$F$42</f>
        <v>0</v>
      </c>
      <c r="S21" s="25">
        <f t="shared" si="4"/>
        <v>0</v>
      </c>
      <c r="T21" s="26">
        <f>'TRE-MS'!$F$43</f>
        <v>1</v>
      </c>
      <c r="U21" s="24">
        <f>'TRE-MS'!$F$44</f>
        <v>1</v>
      </c>
      <c r="V21" s="24">
        <f>'TRE-MS'!$F$45</f>
        <v>0</v>
      </c>
      <c r="W21" s="25">
        <f t="shared" si="5"/>
        <v>2</v>
      </c>
      <c r="X21" s="26">
        <f>'TRE-MS'!$F$46</f>
        <v>49</v>
      </c>
      <c r="Y21" s="28">
        <f>'TRE-MS'!$F$47</f>
        <v>0</v>
      </c>
      <c r="Z21" s="25">
        <f t="shared" si="6"/>
        <v>49</v>
      </c>
      <c r="AA21" s="25">
        <f t="shared" si="7"/>
        <v>51</v>
      </c>
      <c r="AB21" s="30">
        <f t="shared" si="8"/>
        <v>110</v>
      </c>
    </row>
    <row r="22" spans="1:28" ht="24.75" customHeight="1">
      <c r="A22" s="21">
        <v>14113</v>
      </c>
      <c r="B22" s="22" t="s">
        <v>50</v>
      </c>
      <c r="C22" s="23">
        <f>'TRE-MG'!$F$8+'TRE-MG'!$F$35</f>
        <v>0</v>
      </c>
      <c r="D22" s="24">
        <f>'TRE-MG'!$F$9+'TRE-MG'!$F$36</f>
        <v>0</v>
      </c>
      <c r="E22" s="25">
        <f t="shared" si="0"/>
        <v>0</v>
      </c>
      <c r="F22" s="26">
        <f>'TRE-MG'!$F$10+'TRE-MG'!$F$13+'TRE-MG'!$F$19+'TRE-MG'!$F$37</f>
        <v>6</v>
      </c>
      <c r="G22" s="24">
        <f>'TRE-MG'!$F$11+'TRE-MG'!$F$14+'TRE-MG'!$F$20+'TRE-MG'!$F$38</f>
        <v>6</v>
      </c>
      <c r="H22" s="25">
        <f t="shared" si="1"/>
        <v>12</v>
      </c>
      <c r="I22" s="26">
        <f>'TRE-MG'!$F$21+'TRE-MG'!$F$26</f>
        <v>285</v>
      </c>
      <c r="J22" s="24">
        <f>'TRE-MG'!$F$22+'TRE-MG'!$F$27</f>
        <v>0</v>
      </c>
      <c r="K22" s="25">
        <f t="shared" si="2"/>
        <v>285</v>
      </c>
      <c r="L22" s="27">
        <f>'TRE-MG'!$F$12+'TRE-MG'!$F$15+'TRE-MG'!$F$23+'TRE-MG'!$F$28+'TRE-MG'!$F$39</f>
        <v>0</v>
      </c>
      <c r="M22" s="27">
        <f>'TRE-MG'!$F$16+'TRE-MG'!$F$17+'TRE-MG'!$F$18+'TRE-MG'!$F$24+'TRE-MG'!$F$29</f>
        <v>2</v>
      </c>
      <c r="N22" s="28">
        <f>'TRE-MG'!$F$25+'TRE-MG'!$F$30</f>
        <v>0</v>
      </c>
      <c r="O22" s="25">
        <f t="shared" si="3"/>
        <v>299</v>
      </c>
      <c r="P22" s="29">
        <f>'TRE-MG'!$F$40</f>
        <v>0</v>
      </c>
      <c r="Q22" s="24">
        <f>'TRE-MG'!$F$41</f>
        <v>0</v>
      </c>
      <c r="R22" s="24">
        <f>'TRE-MG'!$F$42</f>
        <v>0</v>
      </c>
      <c r="S22" s="25">
        <f t="shared" si="4"/>
        <v>0</v>
      </c>
      <c r="T22" s="26">
        <f>'TRE-MG'!$F$43</f>
        <v>1</v>
      </c>
      <c r="U22" s="24">
        <f>'TRE-MG'!$F$44</f>
        <v>1</v>
      </c>
      <c r="V22" s="24">
        <f>'TRE-MG'!$F$45</f>
        <v>0</v>
      </c>
      <c r="W22" s="25">
        <f t="shared" si="5"/>
        <v>2</v>
      </c>
      <c r="X22" s="26">
        <f>'TRE-MG'!$F$46</f>
        <v>298</v>
      </c>
      <c r="Y22" s="28">
        <f>'TRE-MG'!$F$47</f>
        <v>0</v>
      </c>
      <c r="Z22" s="25">
        <f t="shared" si="6"/>
        <v>298</v>
      </c>
      <c r="AA22" s="25">
        <f t="shared" si="7"/>
        <v>300</v>
      </c>
      <c r="AB22" s="30">
        <f t="shared" si="8"/>
        <v>599</v>
      </c>
    </row>
    <row r="23" spans="1:28" s="10" customFormat="1" ht="24.75" customHeight="1">
      <c r="A23" s="21">
        <v>14114</v>
      </c>
      <c r="B23" s="22" t="s">
        <v>51</v>
      </c>
      <c r="C23" s="23">
        <f>'TRE-PA'!$F$8+'TRE-PA'!$F$35</f>
        <v>0</v>
      </c>
      <c r="D23" s="24">
        <f>'TRE-PA'!$F$9+'TRE-PA'!$F$36</f>
        <v>0</v>
      </c>
      <c r="E23" s="25">
        <f t="shared" si="0"/>
        <v>0</v>
      </c>
      <c r="F23" s="26">
        <f>'TRE-PA'!$F$10+'TRE-PA'!$F$13+'TRE-PA'!$F$19+'TRE-PA'!$F$37</f>
        <v>6</v>
      </c>
      <c r="G23" s="24">
        <f>'TRE-PA'!$F$11+'TRE-PA'!$F$14+'TRE-PA'!$F$20+'TRE-PA'!$F$38</f>
        <v>6</v>
      </c>
      <c r="H23" s="25">
        <f t="shared" si="1"/>
        <v>12</v>
      </c>
      <c r="I23" s="26">
        <f>'TRE-PA'!$F$21+'TRE-PA'!$F$26</f>
        <v>86</v>
      </c>
      <c r="J23" s="24">
        <f>'TRE-PA'!$F$22+'TRE-PA'!$F$27</f>
        <v>15</v>
      </c>
      <c r="K23" s="25">
        <f t="shared" si="2"/>
        <v>101</v>
      </c>
      <c r="L23" s="27">
        <f>'TRE-PA'!$F$12+'TRE-PA'!$F$15+'TRE-PA'!$F$23+'TRE-PA'!$F$28+'TRE-PA'!$F$39</f>
        <v>0</v>
      </c>
      <c r="M23" s="27">
        <f>'TRE-PA'!$F$16+'TRE-PA'!$F$17+'TRE-PA'!$F$18+'TRE-PA'!$F$24+'TRE-PA'!$F$29</f>
        <v>0</v>
      </c>
      <c r="N23" s="28">
        <f>'TRE-PA'!$F$25+'TRE-PA'!$F$30</f>
        <v>0</v>
      </c>
      <c r="O23" s="25">
        <f t="shared" si="3"/>
        <v>113</v>
      </c>
      <c r="P23" s="29">
        <f>'TRE-PA'!$F$40</f>
        <v>0</v>
      </c>
      <c r="Q23" s="24">
        <f>'TRE-PA'!$F$41</f>
        <v>0</v>
      </c>
      <c r="R23" s="24">
        <f>'TRE-PA'!$F$42</f>
        <v>0</v>
      </c>
      <c r="S23" s="25">
        <f t="shared" si="4"/>
        <v>0</v>
      </c>
      <c r="T23" s="26">
        <f>'TRE-PA'!$F$43</f>
        <v>1</v>
      </c>
      <c r="U23" s="24">
        <f>'TRE-PA'!$F$44</f>
        <v>1</v>
      </c>
      <c r="V23" s="24">
        <f>'TRE-PA'!$F$45</f>
        <v>0</v>
      </c>
      <c r="W23" s="25">
        <f t="shared" si="5"/>
        <v>2</v>
      </c>
      <c r="X23" s="26">
        <f>'TRE-PA'!$F$46</f>
        <v>101</v>
      </c>
      <c r="Y23" s="28">
        <f>'TRE-PA'!$F$47</f>
        <v>0</v>
      </c>
      <c r="Z23" s="25">
        <f t="shared" si="6"/>
        <v>101</v>
      </c>
      <c r="AA23" s="25">
        <f t="shared" si="7"/>
        <v>103</v>
      </c>
      <c r="AB23" s="30">
        <f t="shared" si="8"/>
        <v>216</v>
      </c>
    </row>
    <row r="24" spans="1:28" ht="24.75" customHeight="1">
      <c r="A24" s="21">
        <v>14115</v>
      </c>
      <c r="B24" s="22" t="s">
        <v>52</v>
      </c>
      <c r="C24" s="23">
        <f>'TRE-PB'!$F$8+'TRE-PB'!$F$35</f>
        <v>0</v>
      </c>
      <c r="D24" s="24">
        <f>'TRE-PB'!$F$9+'TRE-PB'!$F$36</f>
        <v>0</v>
      </c>
      <c r="E24" s="25">
        <f t="shared" si="0"/>
        <v>0</v>
      </c>
      <c r="F24" s="26">
        <f>'TRE-PB'!$F$10+'TRE-PB'!$F$13+'TRE-PB'!$F$19+'TRE-PB'!$F$37</f>
        <v>7</v>
      </c>
      <c r="G24" s="24">
        <f>'TRE-PB'!$F$11+'TRE-PB'!$F$14+'TRE-PB'!$F$20+'TRE-PB'!$F$38</f>
        <v>7</v>
      </c>
      <c r="H24" s="25">
        <f t="shared" si="1"/>
        <v>14</v>
      </c>
      <c r="I24" s="26">
        <f>'TRE-PB'!$F$21+'TRE-PB'!$F$26</f>
        <v>58</v>
      </c>
      <c r="J24" s="24">
        <f>'TRE-PB'!$F$22+'TRE-PB'!$F$27</f>
        <v>10</v>
      </c>
      <c r="K24" s="25">
        <f t="shared" si="2"/>
        <v>68</v>
      </c>
      <c r="L24" s="27">
        <f>'TRE-PB'!$F$12+'TRE-PB'!$F$15+'TRE-PB'!$F$23+'TRE-PB'!$F$28+'TRE-PB'!$F$39</f>
        <v>0</v>
      </c>
      <c r="M24" s="27">
        <f>'TRE-PB'!$F$16+'TRE-PB'!$F$17+'TRE-PB'!$F$18+'TRE-PB'!$F$24+'TRE-PB'!$F$29</f>
        <v>0</v>
      </c>
      <c r="N24" s="28">
        <f>'TRE-PB'!$F$25+'TRE-PB'!$F$30</f>
        <v>0</v>
      </c>
      <c r="O24" s="25">
        <f t="shared" si="3"/>
        <v>82</v>
      </c>
      <c r="P24" s="29">
        <f>'TRE-PB'!$F$40</f>
        <v>0</v>
      </c>
      <c r="Q24" s="24">
        <f>'TRE-PB'!$F$41</f>
        <v>0</v>
      </c>
      <c r="R24" s="24">
        <f>'TRE-PB'!$F$42</f>
        <v>0</v>
      </c>
      <c r="S24" s="25">
        <f t="shared" si="4"/>
        <v>0</v>
      </c>
      <c r="T24" s="26">
        <f>'TRE-PB'!$F$43</f>
        <v>1</v>
      </c>
      <c r="U24" s="24">
        <f>'TRE-PB'!$F$44</f>
        <v>1</v>
      </c>
      <c r="V24" s="24">
        <f>'TRE-PB'!$F$45</f>
        <v>0</v>
      </c>
      <c r="W24" s="25">
        <f t="shared" si="5"/>
        <v>2</v>
      </c>
      <c r="X24" s="26">
        <f>'TRE-PB'!$F$46</f>
        <v>64</v>
      </c>
      <c r="Y24" s="28">
        <f>'TRE-PB'!$F$47</f>
        <v>4</v>
      </c>
      <c r="Z24" s="25">
        <f t="shared" si="6"/>
        <v>68</v>
      </c>
      <c r="AA24" s="25">
        <f t="shared" si="7"/>
        <v>70</v>
      </c>
      <c r="AB24" s="30">
        <f t="shared" si="8"/>
        <v>152</v>
      </c>
    </row>
    <row r="25" spans="1:28" s="10" customFormat="1" ht="24.75" customHeight="1">
      <c r="A25" s="21">
        <v>14116</v>
      </c>
      <c r="B25" s="22" t="s">
        <v>53</v>
      </c>
      <c r="C25" s="23">
        <f>'TRE-PR'!$F$8+'TRE-PR'!$F$35</f>
        <v>0</v>
      </c>
      <c r="D25" s="24">
        <f>'TRE-PR'!$F$9+'TRE-PR'!$F$36</f>
        <v>0</v>
      </c>
      <c r="E25" s="25">
        <f t="shared" si="0"/>
        <v>0</v>
      </c>
      <c r="F25" s="26">
        <f>'TRE-PR'!$F$10+'TRE-PR'!$F$13+'TRE-PR'!$F$19+'TRE-PR'!$F$37</f>
        <v>7</v>
      </c>
      <c r="G25" s="24">
        <f>'TRE-PR'!$F$11+'TRE-PR'!$F$14+'TRE-PR'!$F$20+'TRE-PR'!$F$38</f>
        <v>7</v>
      </c>
      <c r="H25" s="25">
        <f t="shared" si="1"/>
        <v>14</v>
      </c>
      <c r="I25" s="26">
        <f>'TRE-PR'!$F$21+'TRE-PR'!$F$26</f>
        <v>186</v>
      </c>
      <c r="J25" s="24">
        <f>'TRE-PR'!$F$22+'TRE-PR'!$F$27</f>
        <v>0</v>
      </c>
      <c r="K25" s="25">
        <f t="shared" si="2"/>
        <v>186</v>
      </c>
      <c r="L25" s="27">
        <f>'TRE-PR'!$F$12+'TRE-PR'!$F$15+'TRE-PR'!$F$23+'TRE-PR'!$F$28+'TRE-PR'!$F$39</f>
        <v>0</v>
      </c>
      <c r="M25" s="27">
        <f>'TRE-PR'!$F$16+'TRE-PR'!$F$17+'TRE-PR'!$F$18+'TRE-PR'!$F$24+'TRE-PR'!$F$29</f>
        <v>0</v>
      </c>
      <c r="N25" s="28">
        <f>'TRE-PR'!$F$25+'TRE-PR'!$F$30</f>
        <v>0</v>
      </c>
      <c r="O25" s="25">
        <f t="shared" si="3"/>
        <v>200</v>
      </c>
      <c r="P25" s="29">
        <f>'TRE-PR'!$F$40</f>
        <v>0</v>
      </c>
      <c r="Q25" s="24">
        <f>'TRE-PR'!$F$41</f>
        <v>0</v>
      </c>
      <c r="R25" s="24">
        <f>'TRE-PR'!$F$42</f>
        <v>0</v>
      </c>
      <c r="S25" s="25">
        <f t="shared" si="4"/>
        <v>0</v>
      </c>
      <c r="T25" s="26">
        <f>'TRE-PR'!$F$43</f>
        <v>1</v>
      </c>
      <c r="U25" s="24">
        <f>'TRE-PR'!$F$44</f>
        <v>1</v>
      </c>
      <c r="V25" s="24">
        <f>'TRE-PR'!$F$45</f>
        <v>0</v>
      </c>
      <c r="W25" s="25">
        <f t="shared" si="5"/>
        <v>2</v>
      </c>
      <c r="X25" s="26">
        <f>'TRE-PR'!$F$46</f>
        <v>186</v>
      </c>
      <c r="Y25" s="28">
        <f>'TRE-PR'!$F$47</f>
        <v>0</v>
      </c>
      <c r="Z25" s="25">
        <f t="shared" si="6"/>
        <v>186</v>
      </c>
      <c r="AA25" s="25">
        <f t="shared" si="7"/>
        <v>188</v>
      </c>
      <c r="AB25" s="30">
        <f t="shared" si="8"/>
        <v>388</v>
      </c>
    </row>
    <row r="26" spans="1:28" ht="24.75" customHeight="1">
      <c r="A26" s="21">
        <v>14117</v>
      </c>
      <c r="B26" s="22" t="s">
        <v>54</v>
      </c>
      <c r="C26" s="23">
        <f>'TRE-PE'!$F$8+'TRE-PE'!$F$35</f>
        <v>0</v>
      </c>
      <c r="D26" s="24">
        <f>'TRE-PE'!$F$9+'TRE-PE'!$F$36</f>
        <v>0</v>
      </c>
      <c r="E26" s="25">
        <f t="shared" si="0"/>
        <v>0</v>
      </c>
      <c r="F26" s="26">
        <f>'TRE-PE'!$F$10+'TRE-PE'!$F$13+'TRE-PE'!$F$19+'TRE-PE'!$F$37</f>
        <v>7</v>
      </c>
      <c r="G26" s="24">
        <f>'TRE-PE'!$F$11+'TRE-PE'!$F$14+'TRE-PE'!$F$20+'TRE-PE'!$F$38</f>
        <v>6</v>
      </c>
      <c r="H26" s="25">
        <f t="shared" si="1"/>
        <v>13</v>
      </c>
      <c r="I26" s="26">
        <f>'TRE-PE'!$F$21+'TRE-PE'!$F$26</f>
        <v>117</v>
      </c>
      <c r="J26" s="24">
        <f>'TRE-PE'!$F$22+'TRE-PE'!$F$27</f>
        <v>0</v>
      </c>
      <c r="K26" s="25">
        <f t="shared" si="2"/>
        <v>117</v>
      </c>
      <c r="L26" s="27">
        <f>'TRE-PE'!$F$12+'TRE-PE'!$F$15+'TRE-PE'!$F$23+'TRE-PE'!$F$28+'TRE-PE'!$F$39</f>
        <v>0</v>
      </c>
      <c r="M26" s="27">
        <f>'TRE-PE'!$F$16+'TRE-PE'!$F$17+'TRE-PE'!$F$18+'TRE-PE'!$F$24+'TRE-PE'!$F$29</f>
        <v>0</v>
      </c>
      <c r="N26" s="28">
        <f>'TRE-PE'!$F$25+'TRE-PE'!$F$30</f>
        <v>0</v>
      </c>
      <c r="O26" s="25">
        <f t="shared" si="3"/>
        <v>130</v>
      </c>
      <c r="P26" s="29">
        <f>'TRE-PE'!$F$40</f>
        <v>0</v>
      </c>
      <c r="Q26" s="24">
        <f>'TRE-PE'!$F$41</f>
        <v>0</v>
      </c>
      <c r="R26" s="24">
        <f>'TRE-PE'!$F$42</f>
        <v>0</v>
      </c>
      <c r="S26" s="25">
        <f t="shared" si="4"/>
        <v>0</v>
      </c>
      <c r="T26" s="26">
        <f>'TRE-PE'!$F$43</f>
        <v>1</v>
      </c>
      <c r="U26" s="24">
        <f>'TRE-PE'!$F$44</f>
        <v>1</v>
      </c>
      <c r="V26" s="24">
        <f>'TRE-PE'!$F$45</f>
        <v>0</v>
      </c>
      <c r="W26" s="25">
        <f t="shared" si="5"/>
        <v>2</v>
      </c>
      <c r="X26" s="26">
        <f>'TRE-PE'!$F$46</f>
        <v>122</v>
      </c>
      <c r="Y26" s="28">
        <f>'TRE-PE'!$F$47</f>
        <v>0</v>
      </c>
      <c r="Z26" s="25">
        <f t="shared" si="6"/>
        <v>122</v>
      </c>
      <c r="AA26" s="25">
        <f t="shared" si="7"/>
        <v>124</v>
      </c>
      <c r="AB26" s="30">
        <f t="shared" si="8"/>
        <v>254</v>
      </c>
    </row>
    <row r="27" spans="1:28" ht="24.75" customHeight="1">
      <c r="A27" s="21">
        <v>14118</v>
      </c>
      <c r="B27" s="22" t="s">
        <v>55</v>
      </c>
      <c r="C27" s="23">
        <f>'TRE-PI'!$F$8+'TRE-PI'!$F$35</f>
        <v>0</v>
      </c>
      <c r="D27" s="24">
        <f>'TRE-PI'!$F$9+'TRE-PI'!$F$36</f>
        <v>0</v>
      </c>
      <c r="E27" s="25">
        <f t="shared" si="0"/>
        <v>0</v>
      </c>
      <c r="F27" s="26">
        <f>'TRE-PI'!$F$10+'TRE-PI'!$F$13+'TRE-PI'!$F$19+'TRE-PI'!$F$37</f>
        <v>6</v>
      </c>
      <c r="G27" s="24">
        <f>'TRE-PI'!$F$11+'TRE-PI'!$F$14+'TRE-PI'!$F$20+'TRE-PI'!$F$38</f>
        <v>6</v>
      </c>
      <c r="H27" s="25">
        <f t="shared" si="1"/>
        <v>12</v>
      </c>
      <c r="I27" s="26">
        <f>'TRE-PI'!$F$21+'TRE-PI'!$F$26</f>
        <v>74</v>
      </c>
      <c r="J27" s="24">
        <f>'TRE-PI'!$F$22+'TRE-PI'!$F$27</f>
        <v>0</v>
      </c>
      <c r="K27" s="25">
        <f t="shared" si="2"/>
        <v>74</v>
      </c>
      <c r="L27" s="27">
        <f>'TRE-PI'!$F$12+'TRE-PI'!$F$15+'TRE-PI'!$F$23+'TRE-PI'!$F$28+'TRE-PI'!$F$39</f>
        <v>0</v>
      </c>
      <c r="M27" s="27">
        <f>'TRE-PI'!$F$16+'TRE-PI'!$F$17+'TRE-PI'!$F$18+'TRE-PI'!$F$24+'TRE-PI'!$F$29</f>
        <v>2</v>
      </c>
      <c r="N27" s="28">
        <f>'TRE-PI'!$F$25+'TRE-PI'!$F$30</f>
        <v>0</v>
      </c>
      <c r="O27" s="25">
        <f t="shared" si="3"/>
        <v>88</v>
      </c>
      <c r="P27" s="29">
        <f>'TRE-PI'!$F$40</f>
        <v>0</v>
      </c>
      <c r="Q27" s="24">
        <f>'TRE-PI'!$F$41</f>
        <v>0</v>
      </c>
      <c r="R27" s="24">
        <f>'TRE-PI'!$F$42</f>
        <v>0</v>
      </c>
      <c r="S27" s="25">
        <f t="shared" si="4"/>
        <v>0</v>
      </c>
      <c r="T27" s="26">
        <f>'TRE-PI'!$F$43</f>
        <v>1</v>
      </c>
      <c r="U27" s="24">
        <f>'TRE-PI'!$F$44</f>
        <v>1</v>
      </c>
      <c r="V27" s="24">
        <f>'TRE-PI'!$F$45</f>
        <v>0</v>
      </c>
      <c r="W27" s="25">
        <f t="shared" si="5"/>
        <v>2</v>
      </c>
      <c r="X27" s="26">
        <f>'TRE-PI'!$F$46</f>
        <v>74</v>
      </c>
      <c r="Y27" s="28">
        <f>'TRE-PI'!$F$47</f>
        <v>0</v>
      </c>
      <c r="Z27" s="25">
        <f t="shared" si="6"/>
        <v>74</v>
      </c>
      <c r="AA27" s="25">
        <f t="shared" si="7"/>
        <v>76</v>
      </c>
      <c r="AB27" s="30">
        <f t="shared" si="8"/>
        <v>164</v>
      </c>
    </row>
    <row r="28" spans="1:28" ht="24.75" customHeight="1">
      <c r="A28" s="21">
        <v>14119</v>
      </c>
      <c r="B28" s="22" t="s">
        <v>56</v>
      </c>
      <c r="C28" s="23">
        <f>'TRE-RJ'!$F$8+'TRE-RJ'!$F$35</f>
        <v>0</v>
      </c>
      <c r="D28" s="24">
        <f>'TRE-RJ'!$F$9+'TRE-RJ'!$F$36</f>
        <v>0</v>
      </c>
      <c r="E28" s="25">
        <f t="shared" si="0"/>
        <v>0</v>
      </c>
      <c r="F28" s="26">
        <f>'TRE-RJ'!$F$10+'TRE-RJ'!$F$13+'TRE-RJ'!$F$19+'TRE-RJ'!$F$37</f>
        <v>7</v>
      </c>
      <c r="G28" s="24">
        <f>'TRE-RJ'!$F$11+'TRE-RJ'!$F$14+'TRE-RJ'!$F$20+'TRE-RJ'!$F$38</f>
        <v>7</v>
      </c>
      <c r="H28" s="25">
        <f t="shared" si="1"/>
        <v>14</v>
      </c>
      <c r="I28" s="26">
        <f>'TRE-RJ'!$F$21+'TRE-RJ'!$F$26</f>
        <v>165</v>
      </c>
      <c r="J28" s="24">
        <f>'TRE-RJ'!$F$22+'TRE-RJ'!$F$27</f>
        <v>0</v>
      </c>
      <c r="K28" s="25">
        <f t="shared" si="2"/>
        <v>165</v>
      </c>
      <c r="L28" s="27">
        <f>'TRE-RJ'!$F$12+'TRE-RJ'!$F$15+'TRE-RJ'!$F$23+'TRE-RJ'!$F$28+'TRE-RJ'!$F$39</f>
        <v>0</v>
      </c>
      <c r="M28" s="27">
        <f>'TRE-RJ'!$F$16+'TRE-RJ'!$F$17+'TRE-RJ'!$F$18+'TRE-RJ'!$F$24+'TRE-RJ'!$F$29</f>
        <v>2</v>
      </c>
      <c r="N28" s="28">
        <f>'TRE-RJ'!$F$25+'TRE-RJ'!$F$30</f>
        <v>0</v>
      </c>
      <c r="O28" s="25">
        <f t="shared" si="3"/>
        <v>181</v>
      </c>
      <c r="P28" s="29">
        <f>'TRE-RJ'!$F$40</f>
        <v>0</v>
      </c>
      <c r="Q28" s="24">
        <f>'TRE-RJ'!$F$41</f>
        <v>0</v>
      </c>
      <c r="R28" s="24">
        <f>'TRE-RJ'!$F$42</f>
        <v>0</v>
      </c>
      <c r="S28" s="25">
        <f t="shared" si="4"/>
        <v>0</v>
      </c>
      <c r="T28" s="26">
        <f>'TRE-RJ'!$F$43</f>
        <v>1</v>
      </c>
      <c r="U28" s="24">
        <f>'TRE-RJ'!$F$44</f>
        <v>1</v>
      </c>
      <c r="V28" s="24">
        <f>'TRE-RJ'!$F$45</f>
        <v>0</v>
      </c>
      <c r="W28" s="25">
        <f t="shared" si="5"/>
        <v>2</v>
      </c>
      <c r="X28" s="26">
        <f>'TRE-RJ'!$F$46</f>
        <v>165</v>
      </c>
      <c r="Y28" s="28">
        <f>'TRE-RJ'!$F$47</f>
        <v>0</v>
      </c>
      <c r="Z28" s="25">
        <f t="shared" si="6"/>
        <v>165</v>
      </c>
      <c r="AA28" s="25">
        <f t="shared" si="7"/>
        <v>167</v>
      </c>
      <c r="AB28" s="30">
        <f t="shared" si="8"/>
        <v>348</v>
      </c>
    </row>
    <row r="29" spans="1:28" ht="24.75" customHeight="1">
      <c r="A29" s="21">
        <v>14120</v>
      </c>
      <c r="B29" s="22" t="s">
        <v>57</v>
      </c>
      <c r="C29" s="23">
        <f>'TRE-RN'!$F$8+'TRE-RN'!$F$35</f>
        <v>0</v>
      </c>
      <c r="D29" s="24">
        <f>'TRE-RN'!$F$9+'TRE-RN'!$F$36</f>
        <v>0</v>
      </c>
      <c r="E29" s="25">
        <f t="shared" si="0"/>
        <v>0</v>
      </c>
      <c r="F29" s="26">
        <f>'TRE-RN'!$F$10+'TRE-RN'!$F$13+'TRE-RN'!$F$19+'TRE-RN'!$F$37</f>
        <v>6</v>
      </c>
      <c r="G29" s="24">
        <f>'TRE-RN'!$F$11+'TRE-RN'!$F$14+'TRE-RN'!$F$20+'TRE-RN'!$F$38</f>
        <v>7</v>
      </c>
      <c r="H29" s="25">
        <f t="shared" si="1"/>
        <v>13</v>
      </c>
      <c r="I29" s="26">
        <f>'TRE-RN'!$F$21+'TRE-RN'!$F$26</f>
        <v>56</v>
      </c>
      <c r="J29" s="24">
        <f>'TRE-RN'!$F$22+'TRE-RN'!$F$27</f>
        <v>3</v>
      </c>
      <c r="K29" s="25">
        <f t="shared" si="2"/>
        <v>59</v>
      </c>
      <c r="L29" s="27">
        <f>'TRE-RN'!$F$12+'TRE-RN'!$F$15+'TRE-RN'!$F$23+'TRE-RN'!$F$28+'TRE-RN'!$F$39</f>
        <v>0</v>
      </c>
      <c r="M29" s="27">
        <f>'TRE-RN'!$F$16+'TRE-RN'!$F$17+'TRE-RN'!$F$18+'TRE-RN'!$F$24+'TRE-RN'!$F$29</f>
        <v>0</v>
      </c>
      <c r="N29" s="28">
        <f>'TRE-RN'!$F$25+'TRE-RN'!$F$30</f>
        <v>0</v>
      </c>
      <c r="O29" s="25">
        <f t="shared" si="3"/>
        <v>72</v>
      </c>
      <c r="P29" s="29">
        <f>'TRE-RN'!$F$40</f>
        <v>0</v>
      </c>
      <c r="Q29" s="24">
        <f>'TRE-RN'!$F$41</f>
        <v>0</v>
      </c>
      <c r="R29" s="24">
        <f>'TRE-RN'!$F$42</f>
        <v>0</v>
      </c>
      <c r="S29" s="25">
        <f t="shared" si="4"/>
        <v>0</v>
      </c>
      <c r="T29" s="26">
        <f>'TRE-RN'!$F$43</f>
        <v>1</v>
      </c>
      <c r="U29" s="24">
        <f>'TRE-RN'!$F$44</f>
        <v>1</v>
      </c>
      <c r="V29" s="24">
        <f>'TRE-RN'!$F$45</f>
        <v>0</v>
      </c>
      <c r="W29" s="25">
        <f t="shared" si="5"/>
        <v>2</v>
      </c>
      <c r="X29" s="26">
        <f>'TRE-RN'!$F$46</f>
        <v>51</v>
      </c>
      <c r="Y29" s="28">
        <f>'TRE-RN'!$F$47</f>
        <v>9</v>
      </c>
      <c r="Z29" s="25">
        <f t="shared" si="6"/>
        <v>60</v>
      </c>
      <c r="AA29" s="25">
        <f t="shared" si="7"/>
        <v>62</v>
      </c>
      <c r="AB29" s="30">
        <f t="shared" si="8"/>
        <v>134</v>
      </c>
    </row>
    <row r="30" spans="1:28" ht="24.75" customHeight="1">
      <c r="A30" s="21">
        <v>14121</v>
      </c>
      <c r="B30" s="22" t="s">
        <v>58</v>
      </c>
      <c r="C30" s="23">
        <f>'TRE-RS'!$F$8+'TRE-RS'!$F$35</f>
        <v>0</v>
      </c>
      <c r="D30" s="24">
        <f>'TRE-RS'!$F$9+'TRE-RS'!$F$36</f>
        <v>0</v>
      </c>
      <c r="E30" s="25">
        <f t="shared" si="0"/>
        <v>0</v>
      </c>
      <c r="F30" s="26">
        <f>'TRE-RS'!$F$10+'TRE-RS'!$F$13+'TRE-RS'!$F$19+'TRE-RS'!$F$37</f>
        <v>6</v>
      </c>
      <c r="G30" s="24">
        <f>'TRE-RS'!$F$11+'TRE-RS'!$F$14+'TRE-RS'!$F$20+'TRE-RS'!$F$38</f>
        <v>5</v>
      </c>
      <c r="H30" s="25">
        <f t="shared" si="1"/>
        <v>11</v>
      </c>
      <c r="I30" s="26">
        <f>'TRE-RS'!$F$21+'TRE-RS'!$F$26</f>
        <v>165</v>
      </c>
      <c r="J30" s="24">
        <f>'TRE-RS'!$F$22+'TRE-RS'!$F$27</f>
        <v>0</v>
      </c>
      <c r="K30" s="25">
        <f t="shared" si="2"/>
        <v>165</v>
      </c>
      <c r="L30" s="27">
        <f>'TRE-RS'!$F$12+'TRE-RS'!$F$15+'TRE-RS'!$F$23+'TRE-RS'!$F$28+'TRE-RS'!$F$39</f>
        <v>0</v>
      </c>
      <c r="M30" s="27">
        <f>'TRE-RS'!$F$16+'TRE-RS'!$F$17+'TRE-RS'!$F$18+'TRE-RS'!$F$24+'TRE-RS'!$F$29</f>
        <v>0</v>
      </c>
      <c r="N30" s="28">
        <f>'TRE-RS'!$F$25+'TRE-RS'!$F$30</f>
        <v>0</v>
      </c>
      <c r="O30" s="25">
        <f t="shared" si="3"/>
        <v>176</v>
      </c>
      <c r="P30" s="29">
        <f>'TRE-RS'!$F$40</f>
        <v>0</v>
      </c>
      <c r="Q30" s="24">
        <f>'TRE-RS'!$F$41</f>
        <v>0</v>
      </c>
      <c r="R30" s="24">
        <f>'TRE-RS'!$F$42</f>
        <v>0</v>
      </c>
      <c r="S30" s="25">
        <f t="shared" si="4"/>
        <v>0</v>
      </c>
      <c r="T30" s="26">
        <f>'TRE-RS'!$F$43</f>
        <v>1</v>
      </c>
      <c r="U30" s="24">
        <f>'TRE-RS'!$F$44</f>
        <v>1</v>
      </c>
      <c r="V30" s="24">
        <f>'TRE-RS'!$F$45</f>
        <v>0</v>
      </c>
      <c r="W30" s="25">
        <f t="shared" si="5"/>
        <v>2</v>
      </c>
      <c r="X30" s="26">
        <f>'TRE-RS'!$F$46</f>
        <v>165</v>
      </c>
      <c r="Y30" s="28">
        <f>'TRE-RS'!$F$47</f>
        <v>0</v>
      </c>
      <c r="Z30" s="25">
        <f t="shared" si="6"/>
        <v>165</v>
      </c>
      <c r="AA30" s="25">
        <f t="shared" si="7"/>
        <v>167</v>
      </c>
      <c r="AB30" s="30">
        <f t="shared" si="8"/>
        <v>343</v>
      </c>
    </row>
    <row r="31" spans="1:28" ht="24.75" customHeight="1">
      <c r="A31" s="21">
        <v>14122</v>
      </c>
      <c r="B31" s="22" t="s">
        <v>59</v>
      </c>
      <c r="C31" s="23">
        <f>'TRE-RO'!$F$8+'TRE-RO'!$F$35</f>
        <v>0</v>
      </c>
      <c r="D31" s="24">
        <f>'TRE-RO'!$F$9+'TRE-RO'!$F$36</f>
        <v>0</v>
      </c>
      <c r="E31" s="25">
        <f t="shared" si="0"/>
        <v>0</v>
      </c>
      <c r="F31" s="26">
        <f>'TRE-RO'!$F$10+'TRE-RO'!$F$13+'TRE-RO'!$F$19+'TRE-RO'!$F$37</f>
        <v>6</v>
      </c>
      <c r="G31" s="24">
        <f>'TRE-RO'!$F$11+'TRE-RO'!$F$14+'TRE-RO'!$F$20+'TRE-RO'!$F$38</f>
        <v>6</v>
      </c>
      <c r="H31" s="25">
        <f t="shared" si="1"/>
        <v>12</v>
      </c>
      <c r="I31" s="26">
        <f>'TRE-RO'!$F$21+'TRE-RO'!$F$26</f>
        <v>29</v>
      </c>
      <c r="J31" s="24">
        <f>'TRE-RO'!$F$22+'TRE-RO'!$F$27</f>
        <v>0</v>
      </c>
      <c r="K31" s="25">
        <f t="shared" si="2"/>
        <v>29</v>
      </c>
      <c r="L31" s="27">
        <f>'TRE-RO'!$F$12+'TRE-RO'!$F$15+'TRE-RO'!$F$23+'TRE-RO'!$F$28+'TRE-RO'!$F$39</f>
        <v>0</v>
      </c>
      <c r="M31" s="27">
        <f>'TRE-RO'!$F$16+'TRE-RO'!$F$17+'TRE-RO'!$F$18+'TRE-RO'!$F$24+'TRE-RO'!$F$29</f>
        <v>0</v>
      </c>
      <c r="N31" s="28">
        <f>'TRE-RO'!$F$25+'TRE-RO'!$F$30</f>
        <v>0</v>
      </c>
      <c r="O31" s="25">
        <f t="shared" si="3"/>
        <v>41</v>
      </c>
      <c r="P31" s="29">
        <f>'TRE-RO'!$F$40</f>
        <v>0</v>
      </c>
      <c r="Q31" s="24">
        <f>'TRE-RO'!$F$41</f>
        <v>0</v>
      </c>
      <c r="R31" s="24">
        <f>'TRE-RO'!$F$42</f>
        <v>0</v>
      </c>
      <c r="S31" s="25">
        <f t="shared" si="4"/>
        <v>0</v>
      </c>
      <c r="T31" s="26">
        <f>'TRE-RO'!$F$43</f>
        <v>1</v>
      </c>
      <c r="U31" s="24">
        <f>'TRE-RO'!$F$44</f>
        <v>1</v>
      </c>
      <c r="V31" s="24">
        <f>'TRE-RO'!$F$45</f>
        <v>0</v>
      </c>
      <c r="W31" s="25">
        <f t="shared" si="5"/>
        <v>2</v>
      </c>
      <c r="X31" s="26">
        <f>'TRE-RO'!$F$46</f>
        <v>29</v>
      </c>
      <c r="Y31" s="28">
        <f>'TRE-RO'!$F$47</f>
        <v>0</v>
      </c>
      <c r="Z31" s="25">
        <f t="shared" si="6"/>
        <v>29</v>
      </c>
      <c r="AA31" s="25">
        <f t="shared" si="7"/>
        <v>31</v>
      </c>
      <c r="AB31" s="30">
        <f t="shared" si="8"/>
        <v>72</v>
      </c>
    </row>
    <row r="32" spans="1:28" ht="24.75" customHeight="1">
      <c r="A32" s="21">
        <v>14123</v>
      </c>
      <c r="B32" s="22" t="s">
        <v>60</v>
      </c>
      <c r="C32" s="23">
        <f>'TRE-SC'!$F$8+'TRE-SC'!$F$35</f>
        <v>0</v>
      </c>
      <c r="D32" s="24">
        <f>'TRE-SC'!$F$9+'TRE-SC'!$F$36</f>
        <v>0</v>
      </c>
      <c r="E32" s="25">
        <f t="shared" si="0"/>
        <v>0</v>
      </c>
      <c r="F32" s="26">
        <f>'TRE-SC'!$F$10+'TRE-SC'!$F$13+'TRE-SC'!$F$19+'TRE-SC'!$F$37</f>
        <v>7</v>
      </c>
      <c r="G32" s="24">
        <f>'TRE-SC'!$F$11+'TRE-SC'!$F$14+'TRE-SC'!$F$20+'TRE-SC'!$F$38</f>
        <v>7</v>
      </c>
      <c r="H32" s="25">
        <f t="shared" si="1"/>
        <v>14</v>
      </c>
      <c r="I32" s="26">
        <f>'TRE-SC'!$F$21+'TRE-SC'!$F$26</f>
        <v>100</v>
      </c>
      <c r="J32" s="24">
        <f>'TRE-SC'!$F$22+'TRE-SC'!$F$27</f>
        <v>0</v>
      </c>
      <c r="K32" s="25">
        <f t="shared" si="2"/>
        <v>100</v>
      </c>
      <c r="L32" s="27">
        <f>'TRE-SC'!$F$12+'TRE-SC'!$F$15+'TRE-SC'!$F$23+'TRE-SC'!$F$28+'TRE-SC'!$F$39</f>
        <v>0</v>
      </c>
      <c r="M32" s="27">
        <f>'TRE-SC'!$F$16+'TRE-SC'!$F$17+'TRE-SC'!$F$18+'TRE-SC'!$F$24+'TRE-SC'!$F$29</f>
        <v>0</v>
      </c>
      <c r="N32" s="28">
        <f>'TRE-SC'!$F$25+'TRE-SC'!$F$30</f>
        <v>0</v>
      </c>
      <c r="O32" s="25">
        <f t="shared" si="3"/>
        <v>114</v>
      </c>
      <c r="P32" s="29">
        <f>'TRE-SC'!$F$40</f>
        <v>0</v>
      </c>
      <c r="Q32" s="24">
        <f>'TRE-SC'!$F$41</f>
        <v>0</v>
      </c>
      <c r="R32" s="24">
        <f>'TRE-SC'!$F$42</f>
        <v>0</v>
      </c>
      <c r="S32" s="25">
        <f t="shared" si="4"/>
        <v>0</v>
      </c>
      <c r="T32" s="26">
        <f>'TRE-SC'!$F$43</f>
        <v>1</v>
      </c>
      <c r="U32" s="24">
        <f>'TRE-SC'!$F$44</f>
        <v>1</v>
      </c>
      <c r="V32" s="24">
        <f>'TRE-SC'!$F$45</f>
        <v>0</v>
      </c>
      <c r="W32" s="25">
        <f t="shared" si="5"/>
        <v>2</v>
      </c>
      <c r="X32" s="26">
        <f>'TRE-SC'!$F$46</f>
        <v>100</v>
      </c>
      <c r="Y32" s="28">
        <f>'TRE-SC'!$F$47</f>
        <v>0</v>
      </c>
      <c r="Z32" s="25">
        <f t="shared" si="6"/>
        <v>100</v>
      </c>
      <c r="AA32" s="25">
        <f t="shared" si="7"/>
        <v>102</v>
      </c>
      <c r="AB32" s="30">
        <f t="shared" si="8"/>
        <v>216</v>
      </c>
    </row>
    <row r="33" spans="1:28" ht="24.75" customHeight="1">
      <c r="A33" s="21">
        <v>14124</v>
      </c>
      <c r="B33" s="22" t="s">
        <v>61</v>
      </c>
      <c r="C33" s="23">
        <f>'TRE-SP'!$F$8+'TRE-SP'!$F$35</f>
        <v>0</v>
      </c>
      <c r="D33" s="24">
        <f>'TRE-SP'!$F$9+'TRE-SP'!$F$36</f>
        <v>0</v>
      </c>
      <c r="E33" s="25">
        <f t="shared" si="0"/>
        <v>0</v>
      </c>
      <c r="F33" s="26">
        <f>'TRE-SP'!$F$10+'TRE-SP'!$F$13+'TRE-SP'!$F$19+'TRE-SP'!$F$37</f>
        <v>6</v>
      </c>
      <c r="G33" s="24">
        <f>'TRE-SP'!$F$11+'TRE-SP'!$F$14+'TRE-SP'!$F$20+'TRE-SP'!$F$38</f>
        <v>4</v>
      </c>
      <c r="H33" s="25">
        <f t="shared" si="1"/>
        <v>10</v>
      </c>
      <c r="I33" s="26">
        <f>'TRE-SP'!$F$21+'TRE-SP'!$F$26</f>
        <v>392</v>
      </c>
      <c r="J33" s="24">
        <f>'TRE-SP'!$F$22+'TRE-SP'!$F$27</f>
        <v>0</v>
      </c>
      <c r="K33" s="25">
        <f t="shared" si="2"/>
        <v>392</v>
      </c>
      <c r="L33" s="27">
        <f>'TRE-SP'!$F$12+'TRE-SP'!$F$15+'TRE-SP'!$F$23+'TRE-SP'!$F$28+'TRE-SP'!$F$39</f>
        <v>0</v>
      </c>
      <c r="M33" s="27">
        <f>'TRE-SP'!$F$16+'TRE-SP'!$F$17+'TRE-SP'!$F$18+'TRE-SP'!$F$24+'TRE-SP'!$F$29</f>
        <v>0</v>
      </c>
      <c r="N33" s="28">
        <f>'TRE-SP'!$F$25+'TRE-SP'!$F$30</f>
        <v>0</v>
      </c>
      <c r="O33" s="25">
        <f t="shared" si="3"/>
        <v>402</v>
      </c>
      <c r="P33" s="29">
        <f>'TRE-SP'!$F$40</f>
        <v>0</v>
      </c>
      <c r="Q33" s="24">
        <f>'TRE-SP'!$F$41</f>
        <v>0</v>
      </c>
      <c r="R33" s="24">
        <f>'TRE-SP'!$F$42</f>
        <v>0</v>
      </c>
      <c r="S33" s="25">
        <f t="shared" si="4"/>
        <v>0</v>
      </c>
      <c r="T33" s="26">
        <f>'TRE-SP'!$F$43</f>
        <v>1</v>
      </c>
      <c r="U33" s="24">
        <f>'TRE-SP'!$F$44</f>
        <v>1</v>
      </c>
      <c r="V33" s="24">
        <f>'TRE-SP'!$F$45</f>
        <v>0</v>
      </c>
      <c r="W33" s="25">
        <f t="shared" si="5"/>
        <v>2</v>
      </c>
      <c r="X33" s="26">
        <f>'TRE-SP'!$F$46</f>
        <v>393</v>
      </c>
      <c r="Y33" s="28">
        <f>'TRE-SP'!$F$47</f>
        <v>0</v>
      </c>
      <c r="Z33" s="25">
        <f t="shared" si="6"/>
        <v>393</v>
      </c>
      <c r="AA33" s="25">
        <f t="shared" si="7"/>
        <v>395</v>
      </c>
      <c r="AB33" s="30">
        <f t="shared" si="8"/>
        <v>797</v>
      </c>
    </row>
    <row r="34" spans="1:28" ht="24.75" customHeight="1">
      <c r="A34" s="21">
        <v>14125</v>
      </c>
      <c r="B34" s="22" t="s">
        <v>62</v>
      </c>
      <c r="C34" s="23">
        <f>'TRE-SE'!$F$8+'TRE-SE'!$F$35</f>
        <v>0</v>
      </c>
      <c r="D34" s="24">
        <f>'TRE-SE'!$F$9+'TRE-SE'!$F$36</f>
        <v>0</v>
      </c>
      <c r="E34" s="25">
        <f t="shared" si="0"/>
        <v>0</v>
      </c>
      <c r="F34" s="26">
        <f>'TRE-SE'!$F$10+'TRE-SE'!$F$13+'TRE-SE'!$F$19+'TRE-SE'!$F$37</f>
        <v>6</v>
      </c>
      <c r="G34" s="24">
        <f>'TRE-SE'!$F$11+'TRE-SE'!$F$14+'TRE-SE'!$F$20+'TRE-SE'!$F$38</f>
        <v>5</v>
      </c>
      <c r="H34" s="25">
        <f t="shared" si="1"/>
        <v>11</v>
      </c>
      <c r="I34" s="26">
        <f>'TRE-SE'!$F$21+'TRE-SE'!$F$26</f>
        <v>27</v>
      </c>
      <c r="J34" s="24">
        <f>'TRE-SE'!$F$22+'TRE-SE'!$F$27</f>
        <v>0</v>
      </c>
      <c r="K34" s="25">
        <f t="shared" si="2"/>
        <v>27</v>
      </c>
      <c r="L34" s="27">
        <f>'TRE-SE'!$F$12+'TRE-SE'!$F$15+'TRE-SE'!$F$23+'TRE-SE'!$F$28+'TRE-SE'!$F$39</f>
        <v>0</v>
      </c>
      <c r="M34" s="27">
        <f>'TRE-SE'!$F$16+'TRE-SE'!$F$17+'TRE-SE'!$F$18+'TRE-SE'!$F$24+'TRE-SE'!$F$29</f>
        <v>0</v>
      </c>
      <c r="N34" s="28">
        <f>'TRE-SE'!$F$25+'TRE-SE'!$F$30</f>
        <v>0</v>
      </c>
      <c r="O34" s="25">
        <f t="shared" si="3"/>
        <v>38</v>
      </c>
      <c r="P34" s="29">
        <f>'TRE-SE'!$F$40</f>
        <v>0</v>
      </c>
      <c r="Q34" s="24">
        <f>'TRE-SE'!$F$41</f>
        <v>0</v>
      </c>
      <c r="R34" s="24">
        <f>'TRE-SE'!$F$42</f>
        <v>0</v>
      </c>
      <c r="S34" s="25">
        <f t="shared" si="4"/>
        <v>0</v>
      </c>
      <c r="T34" s="26">
        <f>'TRE-SE'!$F$43</f>
        <v>1</v>
      </c>
      <c r="U34" s="24">
        <f>'TRE-SE'!$F$44</f>
        <v>1</v>
      </c>
      <c r="V34" s="24">
        <f>'TRE-SE'!$F$45</f>
        <v>0</v>
      </c>
      <c r="W34" s="25">
        <f t="shared" si="5"/>
        <v>2</v>
      </c>
      <c r="X34" s="26">
        <f>'TRE-SE'!$F$46</f>
        <v>28</v>
      </c>
      <c r="Y34" s="28">
        <f>'TRE-SE'!$F$47</f>
        <v>0</v>
      </c>
      <c r="Z34" s="25">
        <f t="shared" si="6"/>
        <v>28</v>
      </c>
      <c r="AA34" s="25">
        <f t="shared" si="7"/>
        <v>30</v>
      </c>
      <c r="AB34" s="30">
        <f t="shared" si="8"/>
        <v>68</v>
      </c>
    </row>
    <row r="35" spans="1:28" ht="24.75" customHeight="1">
      <c r="A35" s="21">
        <v>14126</v>
      </c>
      <c r="B35" s="22" t="s">
        <v>63</v>
      </c>
      <c r="C35" s="23">
        <f>'TRE-TO'!$F$8+'TRE-TO'!$F$35</f>
        <v>0</v>
      </c>
      <c r="D35" s="24">
        <f>'TRE-TO'!$F$9+'TRE-TO'!$F$36</f>
        <v>0</v>
      </c>
      <c r="E35" s="25">
        <f t="shared" si="0"/>
        <v>0</v>
      </c>
      <c r="F35" s="26">
        <f>'TRE-TO'!$F$10+'TRE-TO'!$F$13+'TRE-TO'!$F$19+'TRE-TO'!$F$37</f>
        <v>7</v>
      </c>
      <c r="G35" s="24">
        <f>'TRE-TO'!$F$11+'TRE-TO'!$F$14+'TRE-TO'!$F$20+'TRE-TO'!$F$38</f>
        <v>7</v>
      </c>
      <c r="H35" s="25">
        <f t="shared" si="1"/>
        <v>14</v>
      </c>
      <c r="I35" s="26">
        <f>'TRE-TO'!$F$21+'TRE-TO'!$F$26</f>
        <v>33</v>
      </c>
      <c r="J35" s="24">
        <f>'TRE-TO'!$F$22+'TRE-TO'!$F$27</f>
        <v>0</v>
      </c>
      <c r="K35" s="25">
        <f t="shared" si="2"/>
        <v>33</v>
      </c>
      <c r="L35" s="27">
        <f>'TRE-TO'!$F$12+'TRE-TO'!$F$15+'TRE-TO'!$F$23+'TRE-TO'!$F$28+'TRE-TO'!$F$39</f>
        <v>0</v>
      </c>
      <c r="M35" s="27">
        <f>'TRE-TO'!$F$16+'TRE-TO'!$F$17+'TRE-TO'!$F$18+'TRE-TO'!$F$24+'TRE-TO'!$F$29</f>
        <v>0</v>
      </c>
      <c r="N35" s="28">
        <f>'TRE-TO'!$F$25+'TRE-TO'!$F$30</f>
        <v>0</v>
      </c>
      <c r="O35" s="25">
        <f t="shared" si="3"/>
        <v>47</v>
      </c>
      <c r="P35" s="29">
        <f>'TRE-TO'!$F$40</f>
        <v>0</v>
      </c>
      <c r="Q35" s="24">
        <f>'TRE-TO'!$F$41</f>
        <v>0</v>
      </c>
      <c r="R35" s="24">
        <f>'TRE-TO'!$F$42</f>
        <v>0</v>
      </c>
      <c r="S35" s="25">
        <f t="shared" si="4"/>
        <v>0</v>
      </c>
      <c r="T35" s="26">
        <f>'TRE-TO'!$F$43</f>
        <v>1</v>
      </c>
      <c r="U35" s="24">
        <f>'TRE-TO'!$F$44</f>
        <v>1</v>
      </c>
      <c r="V35" s="24">
        <f>'TRE-TO'!$F$45</f>
        <v>0</v>
      </c>
      <c r="W35" s="25">
        <f t="shared" si="5"/>
        <v>2</v>
      </c>
      <c r="X35" s="26">
        <f>'TRE-TO'!$F$46</f>
        <v>33</v>
      </c>
      <c r="Y35" s="28">
        <f>'TRE-TO'!$F$47</f>
        <v>0</v>
      </c>
      <c r="Z35" s="25">
        <f t="shared" si="6"/>
        <v>33</v>
      </c>
      <c r="AA35" s="25">
        <f t="shared" si="7"/>
        <v>35</v>
      </c>
      <c r="AB35" s="30">
        <f t="shared" si="8"/>
        <v>82</v>
      </c>
    </row>
    <row r="36" spans="1:28" s="10" customFormat="1" ht="24.75" customHeight="1">
      <c r="A36" s="21">
        <v>14127</v>
      </c>
      <c r="B36" s="22" t="s">
        <v>64</v>
      </c>
      <c r="C36" s="23">
        <f>'TRE-RR'!$F$8+'TRE-RR'!$F$35</f>
        <v>0</v>
      </c>
      <c r="D36" s="24">
        <f>'TRE-RR'!$F$9+'TRE-RR'!$F$36</f>
        <v>0</v>
      </c>
      <c r="E36" s="25">
        <f t="shared" si="0"/>
        <v>0</v>
      </c>
      <c r="F36" s="26">
        <f>'TRE-RR'!$F$10+'TRE-RR'!$F$13+'TRE-RR'!$F$19+'TRE-RR'!$F$37</f>
        <v>7</v>
      </c>
      <c r="G36" s="24">
        <f>'TRE-RR'!$F$11+'TRE-RR'!$F$14+'TRE-RR'!$F$20+'TRE-RR'!$F$38</f>
        <v>6</v>
      </c>
      <c r="H36" s="25">
        <f t="shared" si="1"/>
        <v>13</v>
      </c>
      <c r="I36" s="26">
        <f>'TRE-RR'!$F$21+'TRE-RR'!$F$26</f>
        <v>8</v>
      </c>
      <c r="J36" s="24">
        <f>'TRE-RR'!$F$22+'TRE-RR'!$F$27</f>
        <v>0</v>
      </c>
      <c r="K36" s="25">
        <f t="shared" si="2"/>
        <v>8</v>
      </c>
      <c r="L36" s="27">
        <f>'TRE-RR'!$F$12+'TRE-RR'!$F$15+'TRE-RR'!$F$23+'TRE-RR'!$F$28+'TRE-RR'!$F$39</f>
        <v>0</v>
      </c>
      <c r="M36" s="27">
        <f>'TRE-RR'!$F$16+'TRE-RR'!$F$17+'TRE-RR'!$F$18+'TRE-RR'!$F$24+'TRE-RR'!$F$29</f>
        <v>0</v>
      </c>
      <c r="N36" s="28">
        <f>'TRE-RR'!$F$25+'TRE-RR'!$F$30</f>
        <v>0</v>
      </c>
      <c r="O36" s="25">
        <f t="shared" si="3"/>
        <v>21</v>
      </c>
      <c r="P36" s="29">
        <f>'TRE-RR'!$F$40</f>
        <v>0</v>
      </c>
      <c r="Q36" s="24">
        <f>'TRE-RR'!$F$41</f>
        <v>0</v>
      </c>
      <c r="R36" s="24">
        <f>'TRE-RR'!$F$42</f>
        <v>0</v>
      </c>
      <c r="S36" s="25">
        <f t="shared" si="4"/>
        <v>0</v>
      </c>
      <c r="T36" s="26">
        <f>'TRE-RR'!$F$43</f>
        <v>1</v>
      </c>
      <c r="U36" s="24">
        <f>'TRE-RR'!$F$44</f>
        <v>2</v>
      </c>
      <c r="V36" s="24">
        <f>'TRE-RR'!$F$45</f>
        <v>1</v>
      </c>
      <c r="W36" s="25">
        <f t="shared" si="5"/>
        <v>4</v>
      </c>
      <c r="X36" s="26">
        <f>'TRE-RR'!$F$46</f>
        <v>8</v>
      </c>
      <c r="Y36" s="28">
        <f>'TRE-RR'!$F$47</f>
        <v>0</v>
      </c>
      <c r="Z36" s="25">
        <f t="shared" si="6"/>
        <v>8</v>
      </c>
      <c r="AA36" s="25">
        <f t="shared" si="7"/>
        <v>12</v>
      </c>
      <c r="AB36" s="30">
        <f t="shared" si="8"/>
        <v>33</v>
      </c>
    </row>
    <row r="37" spans="1:28" ht="24.75" customHeight="1">
      <c r="A37" s="31">
        <v>14128</v>
      </c>
      <c r="B37" s="32" t="s">
        <v>65</v>
      </c>
      <c r="C37" s="33">
        <f>'TRE-AP'!$F$8+'TRE-AP'!$F$35</f>
        <v>0</v>
      </c>
      <c r="D37" s="34">
        <f>'TRE-AP'!$F$9+'TRE-AP'!$F$36</f>
        <v>0</v>
      </c>
      <c r="E37" s="35">
        <f t="shared" si="0"/>
        <v>0</v>
      </c>
      <c r="F37" s="36">
        <f>'TRE-AP'!$F$10+'TRE-AP'!$F$13+'TRE-AP'!$F$19+'TRE-AP'!$F$37</f>
        <v>7</v>
      </c>
      <c r="G37" s="34">
        <f>'TRE-AP'!$F$11+'TRE-AP'!$F$14+'TRE-AP'!$F$20+'TRE-AP'!$F$38</f>
        <v>7</v>
      </c>
      <c r="H37" s="35">
        <f t="shared" si="1"/>
        <v>14</v>
      </c>
      <c r="I37" s="36">
        <f>'TRE-AP'!$F$21+'TRE-AP'!$F$26</f>
        <v>10</v>
      </c>
      <c r="J37" s="34">
        <f>'TRE-AP'!$F$22+'TRE-AP'!$F$27</f>
        <v>0</v>
      </c>
      <c r="K37" s="35">
        <f t="shared" si="2"/>
        <v>10</v>
      </c>
      <c r="L37" s="37">
        <f>'TRE-AP'!$F$12+'TRE-AP'!$F$15+'TRE-AP'!$F$23+'TRE-AP'!$F$28+'TRE-AP'!$F$39</f>
        <v>0</v>
      </c>
      <c r="M37" s="37">
        <f>'TRE-AP'!$F$16+'TRE-AP'!$F$17+'TRE-AP'!$F$18+'TRE-AP'!$F$24+'TRE-AP'!$F$29</f>
        <v>0</v>
      </c>
      <c r="N37" s="38">
        <f>'TRE-AP'!$F$25+'TRE-AP'!$F$30</f>
        <v>0</v>
      </c>
      <c r="O37" s="35">
        <f t="shared" si="3"/>
        <v>24</v>
      </c>
      <c r="P37" s="39">
        <f>'TRE-AP'!$F$40</f>
        <v>0</v>
      </c>
      <c r="Q37" s="34">
        <f>'TRE-AP'!$F$41</f>
        <v>0</v>
      </c>
      <c r="R37" s="34">
        <f>'TRE-AP'!$F$42</f>
        <v>0</v>
      </c>
      <c r="S37" s="35">
        <f t="shared" si="4"/>
        <v>0</v>
      </c>
      <c r="T37" s="36">
        <f>'TRE-AP'!$F$43</f>
        <v>1</v>
      </c>
      <c r="U37" s="34">
        <f>'TRE-AP'!$F$44</f>
        <v>1</v>
      </c>
      <c r="V37" s="34">
        <f>'TRE-AP'!$F$45</f>
        <v>0</v>
      </c>
      <c r="W37" s="35">
        <f t="shared" si="5"/>
        <v>2</v>
      </c>
      <c r="X37" s="36">
        <f>'TRE-AP'!$F$46</f>
        <v>10</v>
      </c>
      <c r="Y37" s="38">
        <f>'TRE-AP'!$F$47</f>
        <v>0</v>
      </c>
      <c r="Z37" s="35">
        <f t="shared" si="6"/>
        <v>10</v>
      </c>
      <c r="AA37" s="35">
        <f t="shared" si="7"/>
        <v>12</v>
      </c>
      <c r="AB37" s="40">
        <f t="shared" si="8"/>
        <v>36</v>
      </c>
    </row>
    <row r="38" spans="1:28" s="41" customFormat="1" ht="30" customHeight="1">
      <c r="A38" s="91" t="s">
        <v>66</v>
      </c>
      <c r="B38" s="92"/>
      <c r="C38" s="42">
        <f t="shared" ref="C38:AB38" si="9">SUM(C10:C37)</f>
        <v>7</v>
      </c>
      <c r="D38" s="42">
        <f t="shared" si="9"/>
        <v>5</v>
      </c>
      <c r="E38" s="42">
        <f t="shared" si="9"/>
        <v>12</v>
      </c>
      <c r="F38" s="42">
        <f t="shared" si="9"/>
        <v>174</v>
      </c>
      <c r="G38" s="42">
        <f t="shared" si="9"/>
        <v>171</v>
      </c>
      <c r="H38" s="42">
        <f t="shared" si="9"/>
        <v>345</v>
      </c>
      <c r="I38" s="42">
        <f t="shared" si="9"/>
        <v>2551</v>
      </c>
      <c r="J38" s="42">
        <f t="shared" si="9"/>
        <v>58</v>
      </c>
      <c r="K38" s="42">
        <f t="shared" si="9"/>
        <v>2609</v>
      </c>
      <c r="L38" s="42">
        <f t="shared" si="9"/>
        <v>0</v>
      </c>
      <c r="M38" s="42">
        <f t="shared" si="9"/>
        <v>31</v>
      </c>
      <c r="N38" s="42">
        <f t="shared" si="9"/>
        <v>0</v>
      </c>
      <c r="O38" s="42">
        <f t="shared" si="9"/>
        <v>2997</v>
      </c>
      <c r="P38" s="42">
        <f t="shared" si="9"/>
        <v>1</v>
      </c>
      <c r="Q38" s="42">
        <f t="shared" si="9"/>
        <v>1</v>
      </c>
      <c r="R38" s="42">
        <f t="shared" si="9"/>
        <v>0</v>
      </c>
      <c r="S38" s="42">
        <f t="shared" si="9"/>
        <v>2</v>
      </c>
      <c r="T38" s="42">
        <f t="shared" si="9"/>
        <v>27</v>
      </c>
      <c r="U38" s="42">
        <f t="shared" si="9"/>
        <v>28</v>
      </c>
      <c r="V38" s="42">
        <f t="shared" si="9"/>
        <v>3</v>
      </c>
      <c r="W38" s="42">
        <f t="shared" si="9"/>
        <v>58</v>
      </c>
      <c r="X38" s="42">
        <f t="shared" si="9"/>
        <v>2616</v>
      </c>
      <c r="Y38" s="42">
        <f t="shared" si="9"/>
        <v>15</v>
      </c>
      <c r="Z38" s="42">
        <f t="shared" si="9"/>
        <v>2631</v>
      </c>
      <c r="AA38" s="42">
        <f t="shared" si="9"/>
        <v>2691</v>
      </c>
      <c r="AB38" s="43">
        <f t="shared" si="9"/>
        <v>5688</v>
      </c>
    </row>
    <row r="39" spans="1:28" ht="24.75" customHeight="1">
      <c r="A39" s="41" t="s">
        <v>67</v>
      </c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>
        <f>AB38-JE!F49</f>
        <v>0</v>
      </c>
    </row>
    <row r="40" spans="1:28" ht="24.75" customHeight="1">
      <c r="A40" s="44" t="s">
        <v>68</v>
      </c>
      <c r="B40" s="44"/>
      <c r="C40" s="44"/>
      <c r="D40" s="44"/>
      <c r="E40" s="44"/>
    </row>
    <row r="41" spans="1:28" s="46" customFormat="1" ht="19.5" customHeight="1">
      <c r="A41" s="93" t="s">
        <v>110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</row>
  </sheetData>
  <mergeCells count="8">
    <mergeCell ref="P8:AA8"/>
    <mergeCell ref="AB8:AB9"/>
    <mergeCell ref="A38:B38"/>
    <mergeCell ref="A41:M41"/>
    <mergeCell ref="A5:G5"/>
    <mergeCell ref="A7:B9"/>
    <mergeCell ref="C7:O7"/>
    <mergeCell ref="C8:O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 r:id="rId1"/>
  <headerFooter alignWithMargins="0">
    <oddHeader>&amp;L&amp;8Tribunal Superior Eleitoral
SEGEC/CODEC/SOF</oddHeader>
    <oddFooter>&amp;LFonte:
SIGEPRO-PESSOAL&amp;R&amp;P/&amp;N</oddFooter>
  </headerFooter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50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1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61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50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54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115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46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92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102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92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98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200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47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105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115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0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105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109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224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57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69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8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57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63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132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1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47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56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49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54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110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285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297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298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302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599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86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15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111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101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105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216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54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10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4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78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64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4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74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152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53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186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196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186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192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388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1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117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126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122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128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254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Z55"/>
  <sheetViews>
    <sheetView showGridLines="0" topLeftCell="A10" workbookViewId="0">
      <selection activeCell="B46" sqref="B46:D47"/>
    </sheetView>
  </sheetViews>
  <sheetFormatPr defaultRowHeight="12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0" width="10.7109375" style="66" customWidth="1"/>
    <col min="11" max="16384" width="9.140625" style="66"/>
  </cols>
  <sheetData>
    <row r="1" spans="1:234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</row>
    <row r="2" spans="1:234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</row>
    <row r="3" spans="1:234" ht="30" customHeight="1">
      <c r="A3" s="50"/>
      <c r="B3" s="50" t="s">
        <v>3</v>
      </c>
      <c r="C3" s="52" t="s">
        <v>4</v>
      </c>
      <c r="D3" s="52"/>
      <c r="E3" s="50"/>
      <c r="F3" s="50"/>
      <c r="G3" s="50"/>
      <c r="H3" s="50"/>
      <c r="I3" s="50"/>
      <c r="J3" s="50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/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/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  <c r="HI3" s="49"/>
      <c r="HJ3" s="49"/>
      <c r="HK3" s="49"/>
      <c r="HL3" s="49"/>
      <c r="HM3" s="49"/>
      <c r="HN3" s="49"/>
      <c r="HO3" s="49"/>
      <c r="HP3" s="49"/>
      <c r="HQ3" s="49"/>
      <c r="HR3" s="49"/>
      <c r="HS3" s="49"/>
      <c r="HT3" s="49"/>
      <c r="HU3" s="49"/>
      <c r="HV3" s="49"/>
      <c r="HW3" s="49"/>
      <c r="HX3" s="49"/>
      <c r="HY3" s="49"/>
      <c r="HZ3" s="49"/>
    </row>
    <row r="4" spans="1:234" ht="30" customHeight="1">
      <c r="A4" s="50"/>
      <c r="B4" s="50" t="s">
        <v>5</v>
      </c>
      <c r="C4" s="53" t="s">
        <v>69</v>
      </c>
      <c r="D4" s="54">
        <v>2023</v>
      </c>
      <c r="E4" s="50"/>
      <c r="F4" s="50"/>
      <c r="G4" s="50"/>
      <c r="H4" s="50"/>
      <c r="I4" s="50"/>
      <c r="J4" s="50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</row>
    <row r="5" spans="1:234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/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49"/>
    </row>
    <row r="6" spans="1:234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</row>
    <row r="7" spans="1:234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</row>
    <row r="8" spans="1:234" ht="24.75" customHeight="1">
      <c r="A8" s="44"/>
      <c r="B8" s="100" t="s">
        <v>74</v>
      </c>
      <c r="C8" s="100"/>
      <c r="D8" s="114"/>
      <c r="E8" s="57" t="s">
        <v>75</v>
      </c>
      <c r="F8" s="58">
        <f>SUM('TSE:TRE-AP'!F8)</f>
        <v>5</v>
      </c>
      <c r="G8" s="44"/>
      <c r="H8" s="44"/>
      <c r="I8" s="44"/>
      <c r="J8" s="44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</row>
    <row r="9" spans="1:234" ht="24.75" customHeight="1">
      <c r="A9" s="44"/>
      <c r="B9" s="115"/>
      <c r="C9" s="115"/>
      <c r="D9" s="116"/>
      <c r="E9" s="57" t="s">
        <v>76</v>
      </c>
      <c r="F9" s="58">
        <f>SUM('TSE:TRE-AP'!F9)</f>
        <v>4</v>
      </c>
      <c r="G9" s="44"/>
      <c r="H9" s="44"/>
      <c r="I9" s="44"/>
      <c r="J9" s="44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</row>
    <row r="10" spans="1:234" ht="24.75" customHeight="1">
      <c r="A10" s="44"/>
      <c r="B10" s="101" t="s">
        <v>77</v>
      </c>
      <c r="C10" s="101"/>
      <c r="D10" s="102"/>
      <c r="E10" s="59" t="s">
        <v>78</v>
      </c>
      <c r="F10" s="58">
        <f>SUM('TSE:TRE-AP'!F10)</f>
        <v>55</v>
      </c>
      <c r="G10" s="44"/>
      <c r="H10" s="44"/>
      <c r="I10" s="44"/>
      <c r="J10" s="44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</row>
    <row r="11" spans="1:234" ht="24.75" customHeight="1">
      <c r="A11" s="44"/>
      <c r="B11" s="103"/>
      <c r="C11" s="103"/>
      <c r="D11" s="104"/>
      <c r="E11" s="59" t="s">
        <v>79</v>
      </c>
      <c r="F11" s="58">
        <f>SUM('TSE:TRE-AP'!F11)</f>
        <v>53</v>
      </c>
      <c r="G11" s="44"/>
      <c r="H11" s="44"/>
      <c r="I11" s="44"/>
      <c r="J11" s="44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</row>
    <row r="12" spans="1:234" ht="24.75" customHeight="1">
      <c r="A12" s="44"/>
      <c r="B12" s="105"/>
      <c r="C12" s="105"/>
      <c r="D12" s="106"/>
      <c r="E12" s="59" t="s">
        <v>80</v>
      </c>
      <c r="F12" s="58">
        <f>SUM('TSE:TRE-AP'!F12)</f>
        <v>0</v>
      </c>
      <c r="G12" s="60"/>
      <c r="H12" s="60"/>
      <c r="I12" s="60"/>
      <c r="J12" s="60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</row>
    <row r="13" spans="1:234" ht="24.75" customHeight="1">
      <c r="A13" s="44"/>
      <c r="B13" s="101" t="s">
        <v>81</v>
      </c>
      <c r="C13" s="101"/>
      <c r="D13" s="102"/>
      <c r="E13" s="59" t="s">
        <v>78</v>
      </c>
      <c r="F13" s="58">
        <f>SUM('TSE:TRE-AP'!F13)</f>
        <v>26</v>
      </c>
      <c r="G13" s="60"/>
      <c r="H13" s="60"/>
      <c r="I13" s="60"/>
      <c r="J13" s="60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</row>
    <row r="14" spans="1:234" ht="24.75" customHeight="1">
      <c r="A14" s="44"/>
      <c r="B14" s="103"/>
      <c r="C14" s="103"/>
      <c r="D14" s="104"/>
      <c r="E14" s="59" t="s">
        <v>79</v>
      </c>
      <c r="F14" s="58">
        <f>SUM('TSE:TRE-AP'!F14)</f>
        <v>26</v>
      </c>
      <c r="G14" s="60"/>
      <c r="H14" s="60"/>
      <c r="I14" s="60"/>
      <c r="J14" s="60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</row>
    <row r="15" spans="1:234" ht="24.75" customHeight="1">
      <c r="A15" s="44"/>
      <c r="B15" s="103"/>
      <c r="C15" s="103"/>
      <c r="D15" s="104"/>
      <c r="E15" s="59" t="s">
        <v>80</v>
      </c>
      <c r="F15" s="58">
        <f>SUM('TSE:TRE-AP'!F15)</f>
        <v>0</v>
      </c>
      <c r="G15" s="60"/>
      <c r="H15" s="60"/>
      <c r="I15" s="60"/>
      <c r="J15" s="60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</row>
    <row r="16" spans="1:234" ht="24.75" customHeight="1">
      <c r="A16" s="44"/>
      <c r="B16" s="105"/>
      <c r="C16" s="105"/>
      <c r="D16" s="106"/>
      <c r="E16" s="59" t="s">
        <v>82</v>
      </c>
      <c r="F16" s="58">
        <f>SUM('TSE:TRE-AP'!F16)</f>
        <v>4</v>
      </c>
      <c r="G16" s="44"/>
      <c r="H16" s="44"/>
      <c r="I16" s="44"/>
      <c r="J16" s="44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</row>
    <row r="17" spans="1:234" ht="24.75" customHeight="1">
      <c r="A17" s="44"/>
      <c r="B17" s="117" t="s">
        <v>83</v>
      </c>
      <c r="C17" s="118"/>
      <c r="D17" s="118"/>
      <c r="E17" s="59" t="s">
        <v>82</v>
      </c>
      <c r="F17" s="58">
        <f>SUM('TSE:TRE-AP'!F17)</f>
        <v>0</v>
      </c>
      <c r="G17" s="44"/>
      <c r="H17" s="44"/>
      <c r="I17" s="44"/>
      <c r="J17" s="44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</row>
    <row r="18" spans="1:234" ht="24.75" customHeight="1">
      <c r="A18" s="44"/>
      <c r="B18" s="117" t="s">
        <v>84</v>
      </c>
      <c r="C18" s="118"/>
      <c r="D18" s="118"/>
      <c r="E18" s="59" t="s">
        <v>82</v>
      </c>
      <c r="F18" s="58">
        <f>SUM('TSE:TRE-AP'!F18)</f>
        <v>0</v>
      </c>
      <c r="G18" s="44"/>
      <c r="H18" s="44"/>
      <c r="I18" s="44"/>
      <c r="J18" s="44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</row>
    <row r="19" spans="1:234" ht="24.75" customHeight="1">
      <c r="A19" s="44"/>
      <c r="B19" s="100" t="s">
        <v>85</v>
      </c>
      <c r="C19" s="101"/>
      <c r="D19" s="102"/>
      <c r="E19" s="59" t="s">
        <v>78</v>
      </c>
      <c r="F19" s="58">
        <f>SUM('TSE:TRE-AP'!F19)</f>
        <v>53</v>
      </c>
      <c r="G19" s="44"/>
      <c r="H19" s="44"/>
      <c r="I19" s="44"/>
      <c r="J19" s="44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</row>
    <row r="20" spans="1:234" ht="24.75" customHeight="1">
      <c r="A20" s="44"/>
      <c r="B20" s="103"/>
      <c r="C20" s="103"/>
      <c r="D20" s="104"/>
      <c r="E20" s="59" t="s">
        <v>86</v>
      </c>
      <c r="F20" s="58">
        <f>SUM('TSE:TRE-AP'!F20)</f>
        <v>51</v>
      </c>
      <c r="G20" s="44"/>
      <c r="H20" s="44"/>
      <c r="I20" s="44"/>
      <c r="J20" s="44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</row>
    <row r="21" spans="1:234" ht="24.75" customHeight="1">
      <c r="A21" s="44"/>
      <c r="B21" s="103"/>
      <c r="C21" s="103"/>
      <c r="D21" s="104"/>
      <c r="E21" s="59" t="s">
        <v>87</v>
      </c>
      <c r="F21" s="58">
        <f>SUM('TSE:TRE-AP'!F21)</f>
        <v>2538</v>
      </c>
      <c r="G21" s="44"/>
      <c r="H21" s="44"/>
      <c r="I21" s="44"/>
      <c r="J21" s="44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</row>
    <row r="22" spans="1:234" ht="24.75" customHeight="1">
      <c r="A22" s="44"/>
      <c r="B22" s="103"/>
      <c r="C22" s="103"/>
      <c r="D22" s="104"/>
      <c r="E22" s="59" t="s">
        <v>88</v>
      </c>
      <c r="F22" s="58">
        <f>SUM('TSE:TRE-AP'!F22)</f>
        <v>58</v>
      </c>
      <c r="G22" s="44"/>
      <c r="H22" s="44"/>
      <c r="I22" s="44"/>
      <c r="J22" s="44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</row>
    <row r="23" spans="1:234" ht="24.75" customHeight="1">
      <c r="A23" s="44"/>
      <c r="B23" s="103"/>
      <c r="C23" s="103"/>
      <c r="D23" s="104"/>
      <c r="E23" s="59" t="s">
        <v>80</v>
      </c>
      <c r="F23" s="58">
        <f>SUM('TSE:TRE-AP'!F23)</f>
        <v>0</v>
      </c>
      <c r="G23" s="44"/>
      <c r="H23" s="44"/>
      <c r="I23" s="44"/>
      <c r="J23" s="44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</row>
    <row r="24" spans="1:234" ht="24.75" customHeight="1">
      <c r="A24" s="44"/>
      <c r="B24" s="103"/>
      <c r="C24" s="103"/>
      <c r="D24" s="104"/>
      <c r="E24" s="59" t="s">
        <v>82</v>
      </c>
      <c r="F24" s="58">
        <f>SUM('TSE:TRE-AP'!F24)</f>
        <v>27</v>
      </c>
      <c r="G24" s="44"/>
      <c r="H24" s="44"/>
      <c r="I24" s="44"/>
      <c r="J24" s="44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</row>
    <row r="25" spans="1:234" ht="24.75" customHeight="1">
      <c r="A25" s="44"/>
      <c r="B25" s="105"/>
      <c r="C25" s="105"/>
      <c r="D25" s="106"/>
      <c r="E25" s="59" t="s">
        <v>89</v>
      </c>
      <c r="F25" s="58">
        <f>SUM('TSE:TRE-AP'!F25)</f>
        <v>0</v>
      </c>
      <c r="G25" s="44"/>
      <c r="H25" s="44"/>
      <c r="I25" s="44"/>
      <c r="J25" s="44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</row>
    <row r="26" spans="1:234" ht="24.75" customHeight="1">
      <c r="A26" s="44"/>
      <c r="B26" s="100" t="s">
        <v>90</v>
      </c>
      <c r="C26" s="100"/>
      <c r="D26" s="114"/>
      <c r="E26" s="59" t="s">
        <v>87</v>
      </c>
      <c r="F26" s="58">
        <f>SUM('TSE:TRE-AP'!F26)</f>
        <v>13</v>
      </c>
      <c r="G26" s="44"/>
      <c r="H26" s="44"/>
      <c r="I26" s="44"/>
      <c r="J26" s="44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</row>
    <row r="27" spans="1:234" ht="24.75" customHeight="1">
      <c r="A27" s="44"/>
      <c r="B27" s="94"/>
      <c r="C27" s="94"/>
      <c r="D27" s="119"/>
      <c r="E27" s="59" t="s">
        <v>88</v>
      </c>
      <c r="F27" s="58">
        <f>SUM('TSE:TRE-AP'!F27)</f>
        <v>0</v>
      </c>
      <c r="G27" s="44"/>
      <c r="H27" s="44"/>
      <c r="I27" s="44"/>
      <c r="J27" s="44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</row>
    <row r="28" spans="1:234" ht="24.75" customHeight="1">
      <c r="A28" s="44"/>
      <c r="B28" s="94"/>
      <c r="C28" s="94"/>
      <c r="D28" s="119"/>
      <c r="E28" s="59" t="s">
        <v>80</v>
      </c>
      <c r="F28" s="58">
        <f>SUM('TSE:TRE-AP'!F28)</f>
        <v>0</v>
      </c>
      <c r="G28" s="44"/>
      <c r="H28" s="44"/>
      <c r="I28" s="44"/>
      <c r="J28" s="44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</row>
    <row r="29" spans="1:234" ht="24.75" customHeight="1">
      <c r="A29" s="44"/>
      <c r="B29" s="94"/>
      <c r="C29" s="94"/>
      <c r="D29" s="119"/>
      <c r="E29" s="59" t="s">
        <v>82</v>
      </c>
      <c r="F29" s="58">
        <f>SUM('TSE:TRE-AP'!F29)</f>
        <v>0</v>
      </c>
      <c r="G29" s="44"/>
      <c r="H29" s="44"/>
      <c r="I29" s="44"/>
      <c r="J29" s="44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</row>
    <row r="30" spans="1:234" ht="24.75" customHeight="1">
      <c r="A30" s="44"/>
      <c r="B30" s="94"/>
      <c r="C30" s="94"/>
      <c r="D30" s="119"/>
      <c r="E30" s="59" t="s">
        <v>89</v>
      </c>
      <c r="F30" s="58">
        <f>SUM('TSE:TRE-AP'!F30)</f>
        <v>0</v>
      </c>
      <c r="G30" s="44"/>
      <c r="H30" s="44"/>
      <c r="I30" s="44"/>
      <c r="J30" s="44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</row>
    <row r="31" spans="1:234" ht="24.75" customHeight="1">
      <c r="A31" s="44"/>
      <c r="B31" s="120" t="s">
        <v>91</v>
      </c>
      <c r="C31" s="121"/>
      <c r="D31" s="121"/>
      <c r="E31" s="122"/>
      <c r="F31" s="61">
        <f>SUM(F8:F30)</f>
        <v>2913</v>
      </c>
      <c r="G31" s="44"/>
      <c r="H31" s="44"/>
      <c r="I31" s="44"/>
      <c r="J31" s="44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</row>
    <row r="32" spans="1:234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49"/>
      <c r="FV32" s="49"/>
      <c r="FW32" s="49"/>
      <c r="FX32" s="49"/>
      <c r="FY32" s="49"/>
      <c r="FZ32" s="49"/>
      <c r="GA32" s="49"/>
      <c r="GB32" s="49"/>
      <c r="GC32" s="49"/>
      <c r="GD32" s="49"/>
      <c r="GE32" s="49"/>
      <c r="GF32" s="49"/>
      <c r="GG32" s="49"/>
      <c r="GH32" s="49"/>
      <c r="GI32" s="49"/>
      <c r="GJ32" s="49"/>
      <c r="GK32" s="49"/>
      <c r="GL32" s="49"/>
      <c r="GM32" s="49"/>
      <c r="GN32" s="49"/>
      <c r="GO32" s="49"/>
      <c r="GP32" s="49"/>
      <c r="GQ32" s="49"/>
      <c r="GR32" s="49"/>
      <c r="GS32" s="49"/>
      <c r="GT32" s="49"/>
      <c r="GU32" s="49"/>
      <c r="GV32" s="49"/>
      <c r="GW32" s="49"/>
      <c r="GX32" s="49"/>
      <c r="GY32" s="49"/>
      <c r="GZ32" s="49"/>
      <c r="HA32" s="49"/>
      <c r="HB32" s="49"/>
      <c r="HC32" s="49"/>
      <c r="HD32" s="49"/>
      <c r="HE32" s="49"/>
      <c r="HF32" s="49"/>
      <c r="HG32" s="49"/>
      <c r="HH32" s="49"/>
      <c r="HI32" s="49"/>
      <c r="HJ32" s="49"/>
      <c r="HK32" s="49"/>
      <c r="HL32" s="49"/>
      <c r="HM32" s="49"/>
      <c r="HN32" s="49"/>
      <c r="HO32" s="49"/>
      <c r="HP32" s="49"/>
      <c r="HQ32" s="49"/>
      <c r="HR32" s="49"/>
      <c r="HS32" s="49"/>
      <c r="HT32" s="49"/>
      <c r="HU32" s="49"/>
      <c r="HV32" s="49"/>
      <c r="HW32" s="49"/>
      <c r="HX32" s="49"/>
      <c r="HY32" s="49"/>
      <c r="HZ32" s="49"/>
    </row>
    <row r="33" spans="1:234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  <c r="FP33" s="49"/>
      <c r="FQ33" s="49"/>
      <c r="FR33" s="49"/>
      <c r="FS33" s="49"/>
      <c r="FT33" s="49"/>
      <c r="FU33" s="49"/>
      <c r="FV33" s="49"/>
      <c r="FW33" s="49"/>
      <c r="FX33" s="49"/>
      <c r="FY33" s="49"/>
      <c r="FZ33" s="49"/>
      <c r="GA33" s="49"/>
      <c r="GB33" s="49"/>
      <c r="GC33" s="49"/>
      <c r="GD33" s="49"/>
      <c r="GE33" s="49"/>
      <c r="GF33" s="49"/>
      <c r="GG33" s="49"/>
      <c r="GH33" s="49"/>
      <c r="GI33" s="49"/>
      <c r="GJ33" s="49"/>
      <c r="GK33" s="49"/>
      <c r="GL33" s="49"/>
      <c r="GM33" s="49"/>
      <c r="GN33" s="49"/>
      <c r="GO33" s="49"/>
      <c r="GP33" s="49"/>
      <c r="GQ33" s="49"/>
      <c r="GR33" s="49"/>
      <c r="GS33" s="49"/>
      <c r="GT33" s="49"/>
      <c r="GU33" s="49"/>
      <c r="GV33" s="49"/>
      <c r="GW33" s="49"/>
      <c r="GX33" s="49"/>
      <c r="GY33" s="49"/>
      <c r="GZ33" s="49"/>
      <c r="HA33" s="49"/>
      <c r="HB33" s="49"/>
      <c r="HC33" s="49"/>
      <c r="HD33" s="49"/>
      <c r="HE33" s="49"/>
      <c r="HF33" s="49"/>
      <c r="HG33" s="49"/>
      <c r="HH33" s="49"/>
      <c r="HI33" s="49"/>
      <c r="HJ33" s="49"/>
      <c r="HK33" s="49"/>
      <c r="HL33" s="49"/>
      <c r="HM33" s="49"/>
      <c r="HN33" s="49"/>
      <c r="HO33" s="49"/>
      <c r="HP33" s="49"/>
      <c r="HQ33" s="49"/>
      <c r="HR33" s="49"/>
      <c r="HS33" s="49"/>
      <c r="HT33" s="49"/>
      <c r="HU33" s="49"/>
      <c r="HV33" s="49"/>
      <c r="HW33" s="49"/>
      <c r="HX33" s="49"/>
      <c r="HY33" s="49"/>
      <c r="HZ33" s="49"/>
    </row>
    <row r="34" spans="1:234" ht="24.75" customHeight="1">
      <c r="A34" s="44"/>
      <c r="B34" s="111" t="s">
        <v>71</v>
      </c>
      <c r="C34" s="112"/>
      <c r="D34" s="112"/>
      <c r="E34" s="55" t="s">
        <v>72</v>
      </c>
      <c r="F34" s="56" t="s">
        <v>93</v>
      </c>
      <c r="G34" s="44"/>
      <c r="H34" s="44"/>
      <c r="I34" s="44"/>
      <c r="J34" s="44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49"/>
      <c r="FV34" s="49"/>
      <c r="FW34" s="49"/>
      <c r="FX34" s="49"/>
      <c r="FY34" s="49"/>
      <c r="FZ34" s="49"/>
      <c r="GA34" s="49"/>
      <c r="GB34" s="49"/>
      <c r="GC34" s="49"/>
      <c r="GD34" s="49"/>
      <c r="GE34" s="49"/>
      <c r="GF34" s="49"/>
      <c r="GG34" s="49"/>
      <c r="GH34" s="49"/>
      <c r="GI34" s="49"/>
      <c r="GJ34" s="49"/>
      <c r="GK34" s="49"/>
      <c r="GL34" s="49"/>
      <c r="GM34" s="49"/>
      <c r="GN34" s="49"/>
      <c r="GO34" s="49"/>
      <c r="GP34" s="49"/>
      <c r="GQ34" s="49"/>
      <c r="GR34" s="49"/>
      <c r="GS34" s="49"/>
      <c r="GT34" s="49"/>
      <c r="GU34" s="49"/>
      <c r="GV34" s="49"/>
      <c r="GW34" s="49"/>
      <c r="GX34" s="49"/>
      <c r="GY34" s="49"/>
      <c r="GZ34" s="49"/>
      <c r="HA34" s="49"/>
      <c r="HB34" s="49"/>
      <c r="HC34" s="49"/>
      <c r="HD34" s="49"/>
      <c r="HE34" s="49"/>
      <c r="HF34" s="49"/>
      <c r="HG34" s="49"/>
      <c r="HH34" s="49"/>
      <c r="HI34" s="49"/>
      <c r="HJ34" s="49"/>
      <c r="HK34" s="49"/>
      <c r="HL34" s="49"/>
      <c r="HM34" s="49"/>
      <c r="HN34" s="49"/>
      <c r="HO34" s="49"/>
      <c r="HP34" s="49"/>
      <c r="HQ34" s="49"/>
      <c r="HR34" s="49"/>
      <c r="HS34" s="49"/>
      <c r="HT34" s="49"/>
      <c r="HU34" s="49"/>
      <c r="HV34" s="49"/>
      <c r="HW34" s="49"/>
      <c r="HX34" s="49"/>
      <c r="HY34" s="49"/>
      <c r="HZ34" s="49"/>
    </row>
    <row r="35" spans="1:234" ht="24.75" customHeight="1">
      <c r="A35" s="44"/>
      <c r="B35" s="100" t="s">
        <v>94</v>
      </c>
      <c r="C35" s="101"/>
      <c r="D35" s="102"/>
      <c r="E35" s="57" t="s">
        <v>75</v>
      </c>
      <c r="F35" s="58">
        <f>SUM('TSE:TRE-AP'!F35)</f>
        <v>2</v>
      </c>
      <c r="G35" s="44"/>
      <c r="H35" s="44"/>
      <c r="I35" s="44"/>
      <c r="J35" s="44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  <c r="FP35" s="49"/>
      <c r="FQ35" s="49"/>
      <c r="FR35" s="49"/>
      <c r="FS35" s="49"/>
      <c r="FT35" s="49"/>
      <c r="FU35" s="49"/>
      <c r="FV35" s="49"/>
      <c r="FW35" s="49"/>
      <c r="FX35" s="49"/>
      <c r="FY35" s="49"/>
      <c r="FZ35" s="49"/>
      <c r="GA35" s="49"/>
      <c r="GB35" s="49"/>
      <c r="GC35" s="49"/>
      <c r="GD35" s="49"/>
      <c r="GE35" s="49"/>
      <c r="GF35" s="49"/>
      <c r="GG35" s="49"/>
      <c r="GH35" s="49"/>
      <c r="GI35" s="49"/>
      <c r="GJ35" s="49"/>
      <c r="GK35" s="49"/>
      <c r="GL35" s="49"/>
      <c r="GM35" s="49"/>
      <c r="GN35" s="49"/>
      <c r="GO35" s="49"/>
      <c r="GP35" s="49"/>
      <c r="GQ35" s="49"/>
      <c r="GR35" s="49"/>
      <c r="GS35" s="49"/>
      <c r="GT35" s="49"/>
      <c r="GU35" s="49"/>
      <c r="GV35" s="49"/>
      <c r="GW35" s="49"/>
      <c r="GX35" s="49"/>
      <c r="GY35" s="49"/>
      <c r="GZ35" s="49"/>
      <c r="HA35" s="49"/>
      <c r="HB35" s="49"/>
      <c r="HC35" s="49"/>
      <c r="HD35" s="49"/>
      <c r="HE35" s="49"/>
      <c r="HF35" s="49"/>
      <c r="HG35" s="49"/>
      <c r="HH35" s="49"/>
      <c r="HI35" s="49"/>
      <c r="HJ35" s="49"/>
      <c r="HK35" s="49"/>
      <c r="HL35" s="49"/>
      <c r="HM35" s="49"/>
      <c r="HN35" s="49"/>
      <c r="HO35" s="49"/>
      <c r="HP35" s="49"/>
      <c r="HQ35" s="49"/>
      <c r="HR35" s="49"/>
      <c r="HS35" s="49"/>
      <c r="HT35" s="49"/>
      <c r="HU35" s="49"/>
      <c r="HV35" s="49"/>
      <c r="HW35" s="49"/>
      <c r="HX35" s="49"/>
      <c r="HY35" s="49"/>
      <c r="HZ35" s="49"/>
    </row>
    <row r="36" spans="1:234" ht="24.75" customHeight="1">
      <c r="A36" s="44"/>
      <c r="B36" s="103"/>
      <c r="C36" s="103"/>
      <c r="D36" s="104"/>
      <c r="E36" s="57" t="s">
        <v>76</v>
      </c>
      <c r="F36" s="58">
        <f>SUM('TSE:TRE-AP'!F36)</f>
        <v>1</v>
      </c>
      <c r="G36" s="44"/>
      <c r="H36" s="44"/>
      <c r="I36" s="44"/>
      <c r="J36" s="44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  <c r="FP36" s="49"/>
      <c r="FQ36" s="49"/>
      <c r="FR36" s="49"/>
      <c r="FS36" s="49"/>
      <c r="FT36" s="49"/>
      <c r="FU36" s="49"/>
      <c r="FV36" s="49"/>
      <c r="FW36" s="49"/>
      <c r="FX36" s="49"/>
      <c r="FY36" s="49"/>
      <c r="FZ36" s="49"/>
      <c r="GA36" s="49"/>
      <c r="GB36" s="49"/>
      <c r="GC36" s="49"/>
      <c r="GD36" s="49"/>
      <c r="GE36" s="49"/>
      <c r="GF36" s="49"/>
      <c r="GG36" s="49"/>
      <c r="GH36" s="49"/>
      <c r="GI36" s="49"/>
      <c r="GJ36" s="49"/>
      <c r="GK36" s="49"/>
      <c r="GL36" s="49"/>
      <c r="GM36" s="49"/>
      <c r="GN36" s="49"/>
      <c r="GO36" s="49"/>
      <c r="GP36" s="49"/>
      <c r="GQ36" s="49"/>
      <c r="GR36" s="49"/>
      <c r="GS36" s="49"/>
      <c r="GT36" s="49"/>
      <c r="GU36" s="49"/>
      <c r="GV36" s="49"/>
      <c r="GW36" s="49"/>
      <c r="GX36" s="49"/>
      <c r="GY36" s="49"/>
      <c r="GZ36" s="49"/>
      <c r="HA36" s="49"/>
      <c r="HB36" s="49"/>
      <c r="HC36" s="49"/>
      <c r="HD36" s="49"/>
      <c r="HE36" s="49"/>
      <c r="HF36" s="49"/>
      <c r="HG36" s="49"/>
      <c r="HH36" s="49"/>
      <c r="HI36" s="49"/>
      <c r="HJ36" s="49"/>
      <c r="HK36" s="49"/>
      <c r="HL36" s="49"/>
      <c r="HM36" s="49"/>
      <c r="HN36" s="49"/>
      <c r="HO36" s="49"/>
      <c r="HP36" s="49"/>
      <c r="HQ36" s="49"/>
      <c r="HR36" s="49"/>
      <c r="HS36" s="49"/>
      <c r="HT36" s="49"/>
      <c r="HU36" s="49"/>
      <c r="HV36" s="49"/>
      <c r="HW36" s="49"/>
      <c r="HX36" s="49"/>
      <c r="HY36" s="49"/>
      <c r="HZ36" s="49"/>
    </row>
    <row r="37" spans="1:234" ht="24.75" customHeight="1">
      <c r="A37" s="44"/>
      <c r="B37" s="103"/>
      <c r="C37" s="103"/>
      <c r="D37" s="104"/>
      <c r="E37" s="59" t="s">
        <v>78</v>
      </c>
      <c r="F37" s="58">
        <f>SUM('TSE:TRE-AP'!F37)</f>
        <v>40</v>
      </c>
      <c r="G37" s="44"/>
      <c r="H37" s="44"/>
      <c r="I37" s="44"/>
      <c r="J37" s="44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  <c r="FP37" s="49"/>
      <c r="FQ37" s="49"/>
      <c r="FR37" s="49"/>
      <c r="FS37" s="49"/>
      <c r="FT37" s="49"/>
      <c r="FU37" s="49"/>
      <c r="FV37" s="49"/>
      <c r="FW37" s="49"/>
      <c r="FX37" s="49"/>
      <c r="FY37" s="49"/>
      <c r="FZ37" s="49"/>
      <c r="GA37" s="49"/>
      <c r="GB37" s="49"/>
      <c r="GC37" s="49"/>
      <c r="GD37" s="49"/>
      <c r="GE37" s="49"/>
      <c r="GF37" s="49"/>
      <c r="GG37" s="49"/>
      <c r="GH37" s="49"/>
      <c r="GI37" s="49"/>
      <c r="GJ37" s="49"/>
      <c r="GK37" s="49"/>
      <c r="GL37" s="49"/>
      <c r="GM37" s="49"/>
      <c r="GN37" s="49"/>
      <c r="GO37" s="49"/>
      <c r="GP37" s="49"/>
      <c r="GQ37" s="49"/>
      <c r="GR37" s="49"/>
      <c r="GS37" s="49"/>
      <c r="GT37" s="49"/>
      <c r="GU37" s="49"/>
      <c r="GV37" s="49"/>
      <c r="GW37" s="49"/>
      <c r="GX37" s="49"/>
      <c r="GY37" s="49"/>
      <c r="GZ37" s="49"/>
      <c r="HA37" s="49"/>
      <c r="HB37" s="49"/>
      <c r="HC37" s="49"/>
      <c r="HD37" s="49"/>
      <c r="HE37" s="49"/>
      <c r="HF37" s="49"/>
      <c r="HG37" s="49"/>
      <c r="HH37" s="49"/>
      <c r="HI37" s="49"/>
      <c r="HJ37" s="49"/>
      <c r="HK37" s="49"/>
      <c r="HL37" s="49"/>
      <c r="HM37" s="49"/>
      <c r="HN37" s="49"/>
      <c r="HO37" s="49"/>
      <c r="HP37" s="49"/>
      <c r="HQ37" s="49"/>
      <c r="HR37" s="49"/>
      <c r="HS37" s="49"/>
      <c r="HT37" s="49"/>
      <c r="HU37" s="49"/>
      <c r="HV37" s="49"/>
      <c r="HW37" s="49"/>
      <c r="HX37" s="49"/>
      <c r="HY37" s="49"/>
      <c r="HZ37" s="49"/>
    </row>
    <row r="38" spans="1:234" ht="24.75" customHeight="1">
      <c r="A38" s="44"/>
      <c r="B38" s="103"/>
      <c r="C38" s="103"/>
      <c r="D38" s="104"/>
      <c r="E38" s="59" t="s">
        <v>79</v>
      </c>
      <c r="F38" s="58">
        <f>SUM('TSE:TRE-AP'!F38)</f>
        <v>41</v>
      </c>
      <c r="G38" s="44"/>
      <c r="H38" s="44"/>
      <c r="I38" s="44"/>
      <c r="J38" s="44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  <c r="FP38" s="49"/>
      <c r="FQ38" s="49"/>
      <c r="FR38" s="49"/>
      <c r="FS38" s="49"/>
      <c r="FT38" s="49"/>
      <c r="FU38" s="49"/>
      <c r="FV38" s="49"/>
      <c r="FW38" s="49"/>
      <c r="FX38" s="49"/>
      <c r="FY38" s="49"/>
      <c r="FZ38" s="49"/>
      <c r="GA38" s="49"/>
      <c r="GB38" s="49"/>
      <c r="GC38" s="49"/>
      <c r="GD38" s="49"/>
      <c r="GE38" s="49"/>
      <c r="GF38" s="49"/>
      <c r="GG38" s="49"/>
      <c r="GH38" s="49"/>
      <c r="GI38" s="49"/>
      <c r="GJ38" s="49"/>
      <c r="GK38" s="49"/>
      <c r="GL38" s="49"/>
      <c r="GM38" s="49"/>
      <c r="GN38" s="49"/>
      <c r="GO38" s="49"/>
      <c r="GP38" s="49"/>
      <c r="GQ38" s="49"/>
      <c r="GR38" s="49"/>
      <c r="GS38" s="49"/>
      <c r="GT38" s="49"/>
      <c r="GU38" s="49"/>
      <c r="GV38" s="49"/>
      <c r="GW38" s="49"/>
      <c r="GX38" s="49"/>
      <c r="GY38" s="49"/>
      <c r="GZ38" s="49"/>
      <c r="HA38" s="49"/>
      <c r="HB38" s="49"/>
      <c r="HC38" s="49"/>
      <c r="HD38" s="49"/>
      <c r="HE38" s="49"/>
      <c r="HF38" s="49"/>
      <c r="HG38" s="49"/>
      <c r="HH38" s="49"/>
      <c r="HI38" s="49"/>
      <c r="HJ38" s="49"/>
      <c r="HK38" s="49"/>
      <c r="HL38" s="49"/>
      <c r="HM38" s="49"/>
      <c r="HN38" s="49"/>
      <c r="HO38" s="49"/>
      <c r="HP38" s="49"/>
      <c r="HQ38" s="49"/>
      <c r="HR38" s="49"/>
      <c r="HS38" s="49"/>
      <c r="HT38" s="49"/>
      <c r="HU38" s="49"/>
      <c r="HV38" s="49"/>
      <c r="HW38" s="49"/>
      <c r="HX38" s="49"/>
      <c r="HY38" s="49"/>
      <c r="HZ38" s="49"/>
    </row>
    <row r="39" spans="1:234" ht="24.75" customHeight="1">
      <c r="A39" s="44"/>
      <c r="B39" s="105"/>
      <c r="C39" s="105"/>
      <c r="D39" s="106"/>
      <c r="E39" s="59" t="s">
        <v>80</v>
      </c>
      <c r="F39" s="58">
        <f>SUM('TSE:TRE-AP'!F39)</f>
        <v>0</v>
      </c>
      <c r="G39" s="44"/>
      <c r="H39" s="44"/>
      <c r="I39" s="44"/>
      <c r="J39" s="44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  <c r="FP39" s="49"/>
      <c r="FQ39" s="49"/>
      <c r="FR39" s="49"/>
      <c r="FS39" s="49"/>
      <c r="FT39" s="49"/>
      <c r="FU39" s="49"/>
      <c r="FV39" s="49"/>
      <c r="FW39" s="49"/>
      <c r="FX39" s="49"/>
      <c r="FY39" s="49"/>
      <c r="FZ39" s="49"/>
      <c r="GA39" s="49"/>
      <c r="GB39" s="49"/>
      <c r="GC39" s="49"/>
      <c r="GD39" s="49"/>
      <c r="GE39" s="49"/>
      <c r="GF39" s="49"/>
      <c r="GG39" s="49"/>
      <c r="GH39" s="49"/>
      <c r="GI39" s="49"/>
      <c r="GJ39" s="49"/>
      <c r="GK39" s="49"/>
      <c r="GL39" s="49"/>
      <c r="GM39" s="49"/>
      <c r="GN39" s="49"/>
      <c r="GO39" s="49"/>
      <c r="GP39" s="49"/>
      <c r="GQ39" s="49"/>
      <c r="GR39" s="49"/>
      <c r="GS39" s="49"/>
      <c r="GT39" s="49"/>
      <c r="GU39" s="49"/>
      <c r="GV39" s="49"/>
      <c r="GW39" s="49"/>
      <c r="GX39" s="49"/>
      <c r="GY39" s="49"/>
      <c r="GZ39" s="49"/>
      <c r="HA39" s="49"/>
      <c r="HB39" s="49"/>
      <c r="HC39" s="49"/>
      <c r="HD39" s="49"/>
      <c r="HE39" s="49"/>
      <c r="HF39" s="49"/>
      <c r="HG39" s="49"/>
      <c r="HH39" s="49"/>
      <c r="HI39" s="49"/>
      <c r="HJ39" s="49"/>
      <c r="HK39" s="49"/>
      <c r="HL39" s="49"/>
      <c r="HM39" s="49"/>
      <c r="HN39" s="49"/>
      <c r="HO39" s="49"/>
      <c r="HP39" s="49"/>
      <c r="HQ39" s="49"/>
      <c r="HR39" s="49"/>
      <c r="HS39" s="49"/>
      <c r="HT39" s="49"/>
      <c r="HU39" s="49"/>
      <c r="HV39" s="49"/>
      <c r="HW39" s="49"/>
      <c r="HX39" s="49"/>
      <c r="HY39" s="49"/>
      <c r="HZ39" s="49"/>
    </row>
    <row r="40" spans="1:234" ht="24.75" customHeight="1">
      <c r="A40" s="44"/>
      <c r="B40" s="100" t="s">
        <v>95</v>
      </c>
      <c r="C40" s="101"/>
      <c r="D40" s="102"/>
      <c r="E40" s="59" t="s">
        <v>96</v>
      </c>
      <c r="F40" s="58">
        <f>SUM('TSE:TRE-AP'!F40)</f>
        <v>1</v>
      </c>
      <c r="G40" s="44"/>
      <c r="H40" s="44"/>
      <c r="I40" s="44"/>
      <c r="J40" s="44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  <c r="FR40" s="49"/>
      <c r="FS40" s="49"/>
      <c r="FT40" s="49"/>
      <c r="FU40" s="49"/>
      <c r="FV40" s="49"/>
      <c r="FW40" s="49"/>
      <c r="FX40" s="49"/>
      <c r="FY40" s="49"/>
      <c r="FZ40" s="49"/>
      <c r="GA40" s="49"/>
      <c r="GB40" s="49"/>
      <c r="GC40" s="49"/>
      <c r="GD40" s="49"/>
      <c r="GE40" s="49"/>
      <c r="GF40" s="49"/>
      <c r="GG40" s="49"/>
      <c r="GH40" s="49"/>
      <c r="GI40" s="49"/>
      <c r="GJ40" s="49"/>
      <c r="GK40" s="49"/>
      <c r="GL40" s="49"/>
      <c r="GM40" s="49"/>
      <c r="GN40" s="49"/>
      <c r="GO40" s="49"/>
      <c r="GP40" s="49"/>
      <c r="GQ40" s="49"/>
      <c r="GR40" s="49"/>
      <c r="GS40" s="49"/>
      <c r="GT40" s="49"/>
      <c r="GU40" s="49"/>
      <c r="GV40" s="49"/>
      <c r="GW40" s="49"/>
      <c r="GX40" s="49"/>
      <c r="GY40" s="49"/>
      <c r="GZ40" s="49"/>
      <c r="HA40" s="49"/>
      <c r="HB40" s="49"/>
      <c r="HC40" s="49"/>
      <c r="HD40" s="49"/>
      <c r="HE40" s="49"/>
      <c r="HF40" s="49"/>
      <c r="HG40" s="49"/>
      <c r="HH40" s="49"/>
      <c r="HI40" s="49"/>
      <c r="HJ40" s="49"/>
      <c r="HK40" s="49"/>
      <c r="HL40" s="49"/>
      <c r="HM40" s="49"/>
      <c r="HN40" s="49"/>
      <c r="HO40" s="49"/>
      <c r="HP40" s="49"/>
      <c r="HQ40" s="49"/>
      <c r="HR40" s="49"/>
      <c r="HS40" s="49"/>
      <c r="HT40" s="49"/>
      <c r="HU40" s="49"/>
      <c r="HV40" s="49"/>
      <c r="HW40" s="49"/>
      <c r="HX40" s="49"/>
      <c r="HY40" s="49"/>
      <c r="HZ40" s="49"/>
    </row>
    <row r="41" spans="1:234" ht="24.75" customHeight="1">
      <c r="A41" s="44"/>
      <c r="B41" s="94"/>
      <c r="C41" s="103"/>
      <c r="D41" s="104"/>
      <c r="E41" s="59" t="s">
        <v>97</v>
      </c>
      <c r="F41" s="58">
        <f>SUM('TSE:TRE-AP'!F41)</f>
        <v>1</v>
      </c>
      <c r="G41" s="44"/>
      <c r="H41" s="44"/>
      <c r="I41" s="44"/>
      <c r="J41" s="44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  <c r="FP41" s="49"/>
      <c r="FQ41" s="49"/>
      <c r="FR41" s="49"/>
      <c r="FS41" s="49"/>
      <c r="FT41" s="49"/>
      <c r="FU41" s="49"/>
      <c r="FV41" s="49"/>
      <c r="FW41" s="49"/>
      <c r="FX41" s="49"/>
      <c r="FY41" s="49"/>
      <c r="FZ41" s="49"/>
      <c r="GA41" s="49"/>
      <c r="GB41" s="49"/>
      <c r="GC41" s="49"/>
      <c r="GD41" s="49"/>
      <c r="GE41" s="49"/>
      <c r="GF41" s="49"/>
      <c r="GG41" s="49"/>
      <c r="GH41" s="49"/>
      <c r="GI41" s="49"/>
      <c r="GJ41" s="49"/>
      <c r="GK41" s="49"/>
      <c r="GL41" s="49"/>
      <c r="GM41" s="49"/>
      <c r="GN41" s="49"/>
      <c r="GO41" s="49"/>
      <c r="GP41" s="49"/>
      <c r="GQ41" s="49"/>
      <c r="GR41" s="49"/>
      <c r="GS41" s="49"/>
      <c r="GT41" s="49"/>
      <c r="GU41" s="49"/>
      <c r="GV41" s="49"/>
      <c r="GW41" s="49"/>
      <c r="GX41" s="49"/>
      <c r="GY41" s="49"/>
      <c r="GZ41" s="49"/>
      <c r="HA41" s="49"/>
      <c r="HB41" s="49"/>
      <c r="HC41" s="49"/>
      <c r="HD41" s="49"/>
      <c r="HE41" s="49"/>
      <c r="HF41" s="49"/>
      <c r="HG41" s="49"/>
      <c r="HH41" s="49"/>
      <c r="HI41" s="49"/>
      <c r="HJ41" s="49"/>
      <c r="HK41" s="49"/>
      <c r="HL41" s="49"/>
      <c r="HM41" s="49"/>
      <c r="HN41" s="49"/>
      <c r="HO41" s="49"/>
      <c r="HP41" s="49"/>
      <c r="HQ41" s="49"/>
      <c r="HR41" s="49"/>
      <c r="HS41" s="49"/>
      <c r="HT41" s="49"/>
      <c r="HU41" s="49"/>
      <c r="HV41" s="49"/>
      <c r="HW41" s="49"/>
      <c r="HX41" s="49"/>
      <c r="HY41" s="49"/>
      <c r="HZ41" s="49"/>
    </row>
    <row r="42" spans="1:234" ht="24.75" customHeight="1">
      <c r="A42" s="44"/>
      <c r="B42" s="105"/>
      <c r="C42" s="105"/>
      <c r="D42" s="106"/>
      <c r="E42" s="59" t="s">
        <v>98</v>
      </c>
      <c r="F42" s="58">
        <f>SUM('TSE:TRE-AP'!F42)</f>
        <v>0</v>
      </c>
      <c r="G42" s="44"/>
      <c r="H42" s="44"/>
      <c r="I42" s="44"/>
      <c r="J42" s="44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  <c r="FP42" s="49"/>
      <c r="FQ42" s="49"/>
      <c r="FR42" s="49"/>
      <c r="FS42" s="49"/>
      <c r="FT42" s="49"/>
      <c r="FU42" s="49"/>
      <c r="FV42" s="49"/>
      <c r="FW42" s="49"/>
      <c r="FX42" s="49"/>
      <c r="FY42" s="49"/>
      <c r="FZ42" s="49"/>
      <c r="GA42" s="49"/>
      <c r="GB42" s="49"/>
      <c r="GC42" s="49"/>
      <c r="GD42" s="49"/>
      <c r="GE42" s="49"/>
      <c r="GF42" s="49"/>
      <c r="GG42" s="49"/>
      <c r="GH42" s="49"/>
      <c r="GI42" s="49"/>
      <c r="GJ42" s="49"/>
      <c r="GK42" s="49"/>
      <c r="GL42" s="49"/>
      <c r="GM42" s="49"/>
      <c r="GN42" s="49"/>
      <c r="GO42" s="49"/>
      <c r="GP42" s="49"/>
      <c r="GQ42" s="49"/>
      <c r="GR42" s="49"/>
      <c r="GS42" s="49"/>
      <c r="GT42" s="49"/>
      <c r="GU42" s="49"/>
      <c r="GV42" s="49"/>
      <c r="GW42" s="49"/>
      <c r="GX42" s="49"/>
      <c r="GY42" s="49"/>
      <c r="GZ42" s="49"/>
      <c r="HA42" s="49"/>
      <c r="HB42" s="49"/>
      <c r="HC42" s="49"/>
      <c r="HD42" s="49"/>
      <c r="HE42" s="49"/>
      <c r="HF42" s="49"/>
      <c r="HG42" s="49"/>
      <c r="HH42" s="49"/>
      <c r="HI42" s="49"/>
      <c r="HJ42" s="49"/>
      <c r="HK42" s="49"/>
      <c r="HL42" s="49"/>
      <c r="HM42" s="49"/>
      <c r="HN42" s="49"/>
      <c r="HO42" s="49"/>
      <c r="HP42" s="49"/>
      <c r="HQ42" s="49"/>
      <c r="HR42" s="49"/>
      <c r="HS42" s="49"/>
      <c r="HT42" s="49"/>
      <c r="HU42" s="49"/>
      <c r="HV42" s="49"/>
      <c r="HW42" s="49"/>
      <c r="HX42" s="49"/>
      <c r="HY42" s="49"/>
      <c r="HZ42" s="49"/>
    </row>
    <row r="43" spans="1:234" ht="24.75" customHeight="1">
      <c r="A43" s="44"/>
      <c r="B43" s="100" t="s">
        <v>99</v>
      </c>
      <c r="C43" s="101"/>
      <c r="D43" s="102"/>
      <c r="E43" s="59" t="s">
        <v>100</v>
      </c>
      <c r="F43" s="58">
        <f>SUM('TSE:TRE-AP'!F43)</f>
        <v>27</v>
      </c>
      <c r="G43" s="44"/>
      <c r="H43" s="44"/>
      <c r="I43" s="44"/>
      <c r="J43" s="44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  <c r="FP43" s="49"/>
      <c r="FQ43" s="49"/>
      <c r="FR43" s="49"/>
      <c r="FS43" s="49"/>
      <c r="FT43" s="49"/>
      <c r="FU43" s="49"/>
      <c r="FV43" s="49"/>
      <c r="FW43" s="49"/>
      <c r="FX43" s="49"/>
      <c r="FY43" s="49"/>
      <c r="FZ43" s="49"/>
      <c r="GA43" s="49"/>
      <c r="GB43" s="49"/>
      <c r="GC43" s="49"/>
      <c r="GD43" s="49"/>
      <c r="GE43" s="49"/>
      <c r="GF43" s="49"/>
      <c r="GG43" s="49"/>
      <c r="GH43" s="49"/>
      <c r="GI43" s="49"/>
      <c r="GJ43" s="49"/>
      <c r="GK43" s="49"/>
      <c r="GL43" s="49"/>
      <c r="GM43" s="49"/>
      <c r="GN43" s="49"/>
      <c r="GO43" s="49"/>
      <c r="GP43" s="49"/>
      <c r="GQ43" s="49"/>
      <c r="GR43" s="49"/>
      <c r="GS43" s="49"/>
      <c r="GT43" s="49"/>
      <c r="GU43" s="49"/>
      <c r="GV43" s="49"/>
      <c r="GW43" s="49"/>
      <c r="GX43" s="49"/>
      <c r="GY43" s="49"/>
      <c r="GZ43" s="49"/>
      <c r="HA43" s="49"/>
      <c r="HB43" s="49"/>
      <c r="HC43" s="49"/>
      <c r="HD43" s="49"/>
      <c r="HE43" s="49"/>
      <c r="HF43" s="49"/>
      <c r="HG43" s="49"/>
      <c r="HH43" s="49"/>
      <c r="HI43" s="49"/>
      <c r="HJ43" s="49"/>
      <c r="HK43" s="49"/>
      <c r="HL43" s="49"/>
      <c r="HM43" s="49"/>
      <c r="HN43" s="49"/>
      <c r="HO43" s="49"/>
      <c r="HP43" s="49"/>
      <c r="HQ43" s="49"/>
      <c r="HR43" s="49"/>
      <c r="HS43" s="49"/>
      <c r="HT43" s="49"/>
      <c r="HU43" s="49"/>
      <c r="HV43" s="49"/>
      <c r="HW43" s="49"/>
      <c r="HX43" s="49"/>
      <c r="HY43" s="49"/>
      <c r="HZ43" s="49"/>
    </row>
    <row r="44" spans="1:234" ht="24.75" customHeight="1">
      <c r="A44" s="44"/>
      <c r="B44" s="94"/>
      <c r="C44" s="103"/>
      <c r="D44" s="104"/>
      <c r="E44" s="59" t="s">
        <v>101</v>
      </c>
      <c r="F44" s="58">
        <f>SUM('TSE:TRE-AP'!F44)</f>
        <v>28</v>
      </c>
      <c r="G44" s="44"/>
      <c r="H44" s="44"/>
      <c r="I44" s="44"/>
      <c r="J44" s="44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  <c r="FP44" s="49"/>
      <c r="FQ44" s="49"/>
      <c r="FR44" s="49"/>
      <c r="FS44" s="49"/>
      <c r="FT44" s="49"/>
      <c r="FU44" s="49"/>
      <c r="FV44" s="49"/>
      <c r="FW44" s="49"/>
      <c r="FX44" s="49"/>
      <c r="FY44" s="49"/>
      <c r="FZ44" s="49"/>
      <c r="GA44" s="49"/>
      <c r="GB44" s="49"/>
      <c r="GC44" s="49"/>
      <c r="GD44" s="49"/>
      <c r="GE44" s="49"/>
      <c r="GF44" s="49"/>
      <c r="GG44" s="49"/>
      <c r="GH44" s="49"/>
      <c r="GI44" s="49"/>
      <c r="GJ44" s="49"/>
      <c r="GK44" s="49"/>
      <c r="GL44" s="49"/>
      <c r="GM44" s="49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</row>
    <row r="45" spans="1:234" ht="24.75" customHeight="1">
      <c r="A45" s="44"/>
      <c r="B45" s="105"/>
      <c r="C45" s="105"/>
      <c r="D45" s="106"/>
      <c r="E45" s="59" t="s">
        <v>102</v>
      </c>
      <c r="F45" s="58">
        <f>SUM('TSE:TRE-AP'!F45)</f>
        <v>3</v>
      </c>
      <c r="G45" s="44"/>
      <c r="H45" s="44"/>
      <c r="I45" s="44"/>
      <c r="J45" s="44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  <c r="FP45" s="49"/>
      <c r="FQ45" s="49"/>
      <c r="FR45" s="49"/>
      <c r="FS45" s="49"/>
      <c r="FT45" s="49"/>
      <c r="FU45" s="49"/>
      <c r="FV45" s="49"/>
      <c r="FW45" s="49"/>
      <c r="FX45" s="49"/>
      <c r="FY45" s="49"/>
      <c r="FZ45" s="49"/>
      <c r="GA45" s="49"/>
      <c r="GB45" s="49"/>
      <c r="GC45" s="49"/>
      <c r="GD45" s="49"/>
      <c r="GE45" s="49"/>
      <c r="GF45" s="49"/>
      <c r="GG45" s="49"/>
      <c r="GH45" s="49"/>
      <c r="GI45" s="49"/>
      <c r="GJ45" s="49"/>
      <c r="GK45" s="49"/>
      <c r="GL45" s="49"/>
      <c r="GM45" s="49"/>
      <c r="GN45" s="49"/>
      <c r="GO45" s="49"/>
      <c r="GP45" s="49"/>
      <c r="GQ45" s="49"/>
      <c r="GR45" s="49"/>
      <c r="GS45" s="49"/>
      <c r="GT45" s="49"/>
      <c r="GU45" s="49"/>
      <c r="GV45" s="49"/>
      <c r="GW45" s="49"/>
      <c r="GX45" s="49"/>
      <c r="GY45" s="49"/>
      <c r="GZ45" s="49"/>
      <c r="HA45" s="49"/>
      <c r="HB45" s="49"/>
      <c r="HC45" s="49"/>
      <c r="HD45" s="49"/>
      <c r="HE45" s="49"/>
      <c r="HF45" s="49"/>
      <c r="HG45" s="49"/>
      <c r="HH45" s="49"/>
      <c r="HI45" s="49"/>
      <c r="HJ45" s="49"/>
      <c r="HK45" s="49"/>
      <c r="HL45" s="49"/>
      <c r="HM45" s="49"/>
      <c r="HN45" s="49"/>
      <c r="HO45" s="49"/>
      <c r="HP45" s="49"/>
      <c r="HQ45" s="49"/>
      <c r="HR45" s="49"/>
      <c r="HS45" s="49"/>
      <c r="HT45" s="49"/>
      <c r="HU45" s="49"/>
      <c r="HV45" s="49"/>
      <c r="HW45" s="49"/>
      <c r="HX45" s="49"/>
      <c r="HY45" s="49"/>
      <c r="HZ45" s="49"/>
    </row>
    <row r="46" spans="1:234" ht="24.75" customHeight="1">
      <c r="A46" s="44"/>
      <c r="B46" s="100" t="s">
        <v>103</v>
      </c>
      <c r="C46" s="101"/>
      <c r="D46" s="102"/>
      <c r="E46" s="59" t="s">
        <v>104</v>
      </c>
      <c r="F46" s="58">
        <f>SUM('TSE:TRE-AP'!F46)</f>
        <v>2616</v>
      </c>
      <c r="G46" s="44"/>
      <c r="H46" s="44"/>
      <c r="I46" s="44"/>
      <c r="J46" s="44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  <c r="FP46" s="49"/>
      <c r="FQ46" s="49"/>
      <c r="FR46" s="49"/>
      <c r="FS46" s="49"/>
      <c r="FT46" s="49"/>
      <c r="FU46" s="49"/>
      <c r="FV46" s="49"/>
      <c r="FW46" s="49"/>
      <c r="FX46" s="49"/>
      <c r="FY46" s="49"/>
      <c r="FZ46" s="49"/>
      <c r="GA46" s="49"/>
      <c r="GB46" s="49"/>
      <c r="GC46" s="49"/>
      <c r="GD46" s="49"/>
      <c r="GE46" s="49"/>
      <c r="GF46" s="49"/>
      <c r="GG46" s="49"/>
      <c r="GH46" s="49"/>
      <c r="GI46" s="49"/>
      <c r="GJ46" s="49"/>
      <c r="GK46" s="49"/>
      <c r="GL46" s="49"/>
      <c r="GM46" s="49"/>
      <c r="GN46" s="49"/>
      <c r="GO46" s="49"/>
      <c r="GP46" s="49"/>
      <c r="GQ46" s="49"/>
      <c r="GR46" s="49"/>
      <c r="GS46" s="49"/>
      <c r="GT46" s="49"/>
      <c r="GU46" s="49"/>
      <c r="GV46" s="49"/>
      <c r="GW46" s="49"/>
      <c r="GX46" s="49"/>
      <c r="GY46" s="49"/>
      <c r="GZ46" s="49"/>
      <c r="HA46" s="49"/>
      <c r="HB46" s="49"/>
      <c r="HC46" s="49"/>
      <c r="HD46" s="49"/>
      <c r="HE46" s="49"/>
      <c r="HF46" s="49"/>
      <c r="HG46" s="49"/>
      <c r="HH46" s="49"/>
      <c r="HI46" s="49"/>
      <c r="HJ46" s="49"/>
      <c r="HK46" s="49"/>
      <c r="HL46" s="49"/>
      <c r="HM46" s="49"/>
      <c r="HN46" s="49"/>
      <c r="HO46" s="49"/>
      <c r="HP46" s="49"/>
      <c r="HQ46" s="49"/>
      <c r="HR46" s="49"/>
      <c r="HS46" s="49"/>
      <c r="HT46" s="49"/>
      <c r="HU46" s="49"/>
      <c r="HV46" s="49"/>
      <c r="HW46" s="49"/>
      <c r="HX46" s="49"/>
      <c r="HY46" s="49"/>
      <c r="HZ46" s="49"/>
    </row>
    <row r="47" spans="1:234" ht="24.75" customHeight="1">
      <c r="A47" s="44"/>
      <c r="B47" s="105"/>
      <c r="C47" s="105"/>
      <c r="D47" s="106"/>
      <c r="E47" s="59" t="s">
        <v>105</v>
      </c>
      <c r="F47" s="58">
        <f>SUM('TSE:TRE-AP'!F47)</f>
        <v>15</v>
      </c>
      <c r="G47" s="44"/>
      <c r="H47" s="44"/>
      <c r="I47" s="44"/>
      <c r="J47" s="44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  <c r="FP47" s="49"/>
      <c r="FQ47" s="49"/>
      <c r="FR47" s="49"/>
      <c r="FS47" s="49"/>
      <c r="FT47" s="49"/>
      <c r="FU47" s="49"/>
      <c r="FV47" s="49"/>
      <c r="FW47" s="49"/>
      <c r="FX47" s="49"/>
      <c r="FY47" s="49"/>
      <c r="FZ47" s="49"/>
      <c r="GA47" s="49"/>
      <c r="GB47" s="49"/>
      <c r="GC47" s="49"/>
      <c r="GD47" s="49"/>
      <c r="GE47" s="49"/>
      <c r="GF47" s="49"/>
      <c r="GG47" s="49"/>
      <c r="GH47" s="49"/>
      <c r="GI47" s="49"/>
      <c r="GJ47" s="49"/>
      <c r="GK47" s="49"/>
      <c r="GL47" s="49"/>
      <c r="GM47" s="49"/>
      <c r="GN47" s="49"/>
      <c r="GO47" s="49"/>
      <c r="GP47" s="49"/>
      <c r="GQ47" s="49"/>
      <c r="GR47" s="49"/>
      <c r="GS47" s="49"/>
      <c r="GT47" s="49"/>
      <c r="GU47" s="49"/>
      <c r="GV47" s="49"/>
      <c r="GW47" s="49"/>
      <c r="GX47" s="49"/>
      <c r="GY47" s="49"/>
      <c r="GZ47" s="49"/>
      <c r="HA47" s="49"/>
      <c r="HB47" s="49"/>
      <c r="HC47" s="49"/>
      <c r="HD47" s="49"/>
      <c r="HE47" s="49"/>
      <c r="HF47" s="49"/>
      <c r="HG47" s="49"/>
      <c r="HH47" s="49"/>
      <c r="HI47" s="49"/>
      <c r="HJ47" s="49"/>
      <c r="HK47" s="49"/>
      <c r="HL47" s="49"/>
      <c r="HM47" s="49"/>
      <c r="HN47" s="49"/>
      <c r="HO47" s="49"/>
      <c r="HP47" s="49"/>
      <c r="HQ47" s="49"/>
      <c r="HR47" s="49"/>
      <c r="HS47" s="49"/>
      <c r="HT47" s="49"/>
      <c r="HU47" s="49"/>
      <c r="HV47" s="49"/>
      <c r="HW47" s="49"/>
      <c r="HX47" s="49"/>
      <c r="HY47" s="49"/>
      <c r="HZ47" s="49"/>
    </row>
    <row r="48" spans="1:234" ht="24.75" customHeight="1">
      <c r="A48" s="44"/>
      <c r="B48" s="107" t="s">
        <v>106</v>
      </c>
      <c r="C48" s="108"/>
      <c r="D48" s="108"/>
      <c r="E48" s="108"/>
      <c r="F48" s="64">
        <f>SUM(F35:F47)</f>
        <v>2775</v>
      </c>
      <c r="G48" s="44"/>
      <c r="H48" s="44"/>
      <c r="I48" s="44"/>
      <c r="J48" s="44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</row>
    <row r="49" spans="1:234" ht="24.75" customHeight="1">
      <c r="A49" s="44"/>
      <c r="B49" s="109" t="s">
        <v>107</v>
      </c>
      <c r="C49" s="110"/>
      <c r="D49" s="110"/>
      <c r="E49" s="110"/>
      <c r="F49" s="65">
        <f>F48+F31</f>
        <v>5688</v>
      </c>
      <c r="G49" s="44"/>
      <c r="H49" s="44"/>
      <c r="I49" s="44"/>
      <c r="J49" s="44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</row>
    <row r="50" spans="1:234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</row>
    <row r="51" spans="1:234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  <c r="FP51" s="49"/>
      <c r="FQ51" s="49"/>
      <c r="FR51" s="49"/>
      <c r="FS51" s="49"/>
      <c r="FT51" s="49"/>
      <c r="FU51" s="49"/>
      <c r="FV51" s="49"/>
      <c r="FW51" s="49"/>
      <c r="FX51" s="49"/>
      <c r="FY51" s="49"/>
      <c r="FZ51" s="49"/>
      <c r="GA51" s="49"/>
      <c r="GB51" s="49"/>
      <c r="GC51" s="49"/>
      <c r="GD51" s="49"/>
      <c r="GE51" s="49"/>
      <c r="GF51" s="49"/>
      <c r="GG51" s="49"/>
      <c r="GH51" s="49"/>
      <c r="GI51" s="49"/>
      <c r="GJ51" s="49"/>
      <c r="GK51" s="49"/>
      <c r="GL51" s="49"/>
      <c r="GM51" s="49"/>
      <c r="GN51" s="49"/>
      <c r="GO51" s="49"/>
      <c r="GP51" s="49"/>
      <c r="GQ51" s="49"/>
      <c r="GR51" s="49"/>
      <c r="GS51" s="49"/>
      <c r="GT51" s="49"/>
      <c r="GU51" s="49"/>
      <c r="GV51" s="49"/>
      <c r="GW51" s="49"/>
      <c r="GX51" s="49"/>
      <c r="GY51" s="49"/>
      <c r="GZ51" s="49"/>
      <c r="HA51" s="49"/>
      <c r="HB51" s="49"/>
      <c r="HC51" s="49"/>
      <c r="HD51" s="49"/>
      <c r="HE51" s="49"/>
      <c r="HF51" s="49"/>
      <c r="HG51" s="49"/>
      <c r="HH51" s="49"/>
      <c r="HI51" s="49"/>
      <c r="HJ51" s="49"/>
      <c r="HK51" s="49"/>
      <c r="HL51" s="49"/>
      <c r="HM51" s="49"/>
      <c r="HN51" s="49"/>
      <c r="HO51" s="49"/>
      <c r="HP51" s="49"/>
      <c r="HQ51" s="49"/>
      <c r="HR51" s="49"/>
      <c r="HS51" s="49"/>
      <c r="HT51" s="49"/>
      <c r="HU51" s="49"/>
      <c r="HV51" s="49"/>
      <c r="HW51" s="49"/>
      <c r="HX51" s="49"/>
      <c r="HY51" s="49"/>
      <c r="HZ51" s="49"/>
    </row>
    <row r="52" spans="1:234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</row>
    <row r="53" spans="1:234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49"/>
      <c r="FV53" s="49"/>
      <c r="FW53" s="49"/>
      <c r="FX53" s="49"/>
      <c r="FY53" s="49"/>
      <c r="FZ53" s="49"/>
      <c r="GA53" s="49"/>
      <c r="GB53" s="49"/>
      <c r="GC53" s="49"/>
      <c r="GD53" s="49"/>
      <c r="GE53" s="49"/>
      <c r="GF53" s="49"/>
      <c r="GG53" s="49"/>
      <c r="GH53" s="49"/>
      <c r="GI53" s="49"/>
      <c r="GJ53" s="49"/>
      <c r="GK53" s="49"/>
      <c r="GL53" s="49"/>
      <c r="GM53" s="49"/>
      <c r="GN53" s="49"/>
      <c r="GO53" s="49"/>
      <c r="GP53" s="49"/>
      <c r="GQ53" s="49"/>
      <c r="GR53" s="49"/>
      <c r="GS53" s="49"/>
      <c r="GT53" s="49"/>
      <c r="GU53" s="49"/>
      <c r="GV53" s="49"/>
      <c r="GW53" s="49"/>
      <c r="GX53" s="49"/>
      <c r="GY53" s="49"/>
      <c r="GZ53" s="49"/>
      <c r="HA53" s="49"/>
      <c r="HB53" s="49"/>
      <c r="HC53" s="49"/>
      <c r="HD53" s="49"/>
      <c r="HE53" s="49"/>
      <c r="HF53" s="49"/>
      <c r="HG53" s="49"/>
      <c r="HH53" s="49"/>
      <c r="HI53" s="49"/>
      <c r="HJ53" s="49"/>
      <c r="HK53" s="49"/>
      <c r="HL53" s="49"/>
      <c r="HM53" s="49"/>
      <c r="HN53" s="49"/>
      <c r="HO53" s="49"/>
      <c r="HP53" s="49"/>
      <c r="HQ53" s="49"/>
      <c r="HR53" s="49"/>
      <c r="HS53" s="49"/>
      <c r="HT53" s="49"/>
      <c r="HU53" s="49"/>
      <c r="HV53" s="49"/>
      <c r="HW53" s="49"/>
      <c r="HX53" s="49"/>
      <c r="HY53" s="49"/>
      <c r="HZ53" s="49"/>
    </row>
    <row r="54" spans="1:234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  <c r="FP54" s="49"/>
      <c r="FQ54" s="49"/>
      <c r="FR54" s="49"/>
      <c r="FS54" s="49"/>
      <c r="FT54" s="49"/>
      <c r="FU54" s="49"/>
      <c r="FV54" s="49"/>
      <c r="FW54" s="49"/>
      <c r="FX54" s="49"/>
      <c r="FY54" s="49"/>
      <c r="FZ54" s="49"/>
      <c r="GA54" s="49"/>
      <c r="GB54" s="49"/>
      <c r="GC54" s="49"/>
      <c r="GD54" s="49"/>
      <c r="GE54" s="49"/>
      <c r="GF54" s="49"/>
      <c r="GG54" s="49"/>
      <c r="GH54" s="49"/>
      <c r="GI54" s="49"/>
      <c r="GJ54" s="49"/>
      <c r="GK54" s="49"/>
      <c r="GL54" s="49"/>
      <c r="GM54" s="49"/>
      <c r="GN54" s="49"/>
      <c r="GO54" s="49"/>
      <c r="GP54" s="49"/>
      <c r="GQ54" s="49"/>
      <c r="GR54" s="49"/>
      <c r="GS54" s="49"/>
      <c r="GT54" s="49"/>
      <c r="GU54" s="49"/>
      <c r="GV54" s="49"/>
      <c r="GW54" s="49"/>
      <c r="GX54" s="49"/>
      <c r="GY54" s="49"/>
      <c r="GZ54" s="49"/>
      <c r="HA54" s="49"/>
      <c r="HB54" s="49"/>
      <c r="HC54" s="49"/>
      <c r="HD54" s="49"/>
      <c r="HE54" s="49"/>
      <c r="HF54" s="49"/>
      <c r="HG54" s="49"/>
      <c r="HH54" s="49"/>
      <c r="HI54" s="49"/>
      <c r="HJ54" s="49"/>
      <c r="HK54" s="49"/>
      <c r="HL54" s="49"/>
      <c r="HM54" s="49"/>
      <c r="HN54" s="49"/>
      <c r="HO54" s="49"/>
      <c r="HP54" s="49"/>
      <c r="HQ54" s="49"/>
      <c r="HR54" s="49"/>
      <c r="HS54" s="49"/>
      <c r="HT54" s="49"/>
      <c r="HU54" s="49"/>
      <c r="HV54" s="49"/>
      <c r="HW54" s="49"/>
      <c r="HX54" s="49"/>
      <c r="HY54" s="49"/>
      <c r="HZ54" s="49"/>
    </row>
    <row r="55" spans="1:234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D55" s="49"/>
      <c r="GE55" s="49"/>
      <c r="GF55" s="49"/>
      <c r="GG55" s="49"/>
      <c r="GH55" s="49"/>
      <c r="GI55" s="49"/>
      <c r="GJ55" s="49"/>
      <c r="GK55" s="49"/>
      <c r="GL55" s="49"/>
      <c r="GM55" s="49"/>
      <c r="GN55" s="49"/>
      <c r="GO55" s="49"/>
      <c r="GP55" s="49"/>
      <c r="GQ55" s="49"/>
      <c r="GR55" s="49"/>
      <c r="GS55" s="49"/>
      <c r="GT55" s="49"/>
      <c r="GU55" s="49"/>
      <c r="GV55" s="49"/>
      <c r="GW55" s="49"/>
      <c r="GX55" s="49"/>
      <c r="GY55" s="49"/>
      <c r="GZ55" s="49"/>
      <c r="HA55" s="49"/>
      <c r="HB55" s="49"/>
      <c r="HC55" s="49"/>
      <c r="HD55" s="49"/>
      <c r="HE55" s="49"/>
      <c r="HF55" s="49"/>
      <c r="HG55" s="49"/>
      <c r="HH55" s="49"/>
      <c r="HI55" s="49"/>
      <c r="HJ55" s="49"/>
      <c r="HK55" s="49"/>
      <c r="HL55" s="49"/>
      <c r="HM55" s="49"/>
      <c r="HN55" s="49"/>
      <c r="HO55" s="49"/>
      <c r="HP55" s="49"/>
      <c r="HQ55" s="49"/>
      <c r="HR55" s="49"/>
      <c r="HS55" s="49"/>
      <c r="HT55" s="49"/>
      <c r="HU55" s="49"/>
      <c r="HV55" s="49"/>
      <c r="HW55" s="49"/>
      <c r="HX55" s="49"/>
      <c r="HY55" s="49"/>
      <c r="HZ55" s="49"/>
    </row>
  </sheetData>
  <mergeCells count="19"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  <mergeCell ref="B51:F51"/>
    <mergeCell ref="B35:D39"/>
    <mergeCell ref="B40:D42"/>
    <mergeCell ref="B43:D45"/>
    <mergeCell ref="B46:D47"/>
    <mergeCell ref="B48:E48"/>
    <mergeCell ref="B49:E49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71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3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86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74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78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164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56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3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3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0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0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165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177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165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171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348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57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56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3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69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51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9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65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134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1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165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174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0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165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169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343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69"/>
      <c r="B1" s="69" t="s">
        <v>0</v>
      </c>
      <c r="C1" s="69"/>
      <c r="D1" s="69"/>
      <c r="E1" s="69"/>
      <c r="F1" s="69"/>
      <c r="G1" s="69"/>
      <c r="H1" s="69"/>
      <c r="I1" s="69"/>
      <c r="J1" s="69"/>
    </row>
    <row r="2" spans="1:10" ht="30" customHeight="1">
      <c r="A2" s="70"/>
      <c r="B2" s="70" t="s">
        <v>1</v>
      </c>
      <c r="C2" s="71" t="s">
        <v>2</v>
      </c>
      <c r="D2" s="70"/>
      <c r="E2" s="70"/>
      <c r="F2" s="70"/>
      <c r="G2" s="70"/>
      <c r="H2" s="70"/>
      <c r="I2" s="70"/>
      <c r="J2" s="70"/>
    </row>
    <row r="3" spans="1:10" ht="30" customHeight="1">
      <c r="A3" s="70"/>
      <c r="B3" s="70" t="s">
        <v>3</v>
      </c>
      <c r="C3" s="72" t="s">
        <v>59</v>
      </c>
      <c r="D3" s="72"/>
      <c r="E3" s="70"/>
      <c r="F3" s="70"/>
      <c r="G3" s="70"/>
      <c r="H3" s="70"/>
      <c r="I3" s="70"/>
      <c r="J3" s="70"/>
    </row>
    <row r="4" spans="1:10" ht="30" customHeight="1">
      <c r="A4" s="70"/>
      <c r="B4" s="70" t="s">
        <v>5</v>
      </c>
      <c r="C4" s="73" t="s">
        <v>69</v>
      </c>
      <c r="D4" s="71">
        <v>2023</v>
      </c>
      <c r="E4" s="70"/>
      <c r="F4" s="70"/>
      <c r="G4" s="70"/>
      <c r="H4" s="70"/>
      <c r="I4" s="70"/>
      <c r="J4" s="70"/>
    </row>
    <row r="5" spans="1:10" ht="49.5" customHeight="1">
      <c r="A5" s="70"/>
      <c r="B5" s="113" t="s">
        <v>6</v>
      </c>
      <c r="C5" s="113"/>
      <c r="D5" s="113"/>
      <c r="E5" s="113"/>
      <c r="F5" s="113"/>
      <c r="G5" s="70"/>
      <c r="H5" s="70"/>
      <c r="I5" s="70"/>
      <c r="J5" s="70"/>
    </row>
    <row r="6" spans="1:10" ht="39.75" customHeight="1">
      <c r="A6" s="70"/>
      <c r="B6" s="71" t="s">
        <v>70</v>
      </c>
      <c r="C6" s="71"/>
      <c r="D6" s="70"/>
      <c r="E6" s="70"/>
      <c r="F6" s="70"/>
      <c r="G6" s="70"/>
      <c r="H6" s="70"/>
      <c r="I6" s="70"/>
      <c r="J6" s="70"/>
    </row>
    <row r="7" spans="1:10" ht="30" customHeight="1">
      <c r="A7" s="74"/>
      <c r="B7" s="111" t="s">
        <v>71</v>
      </c>
      <c r="C7" s="112"/>
      <c r="D7" s="112"/>
      <c r="E7" s="75" t="s">
        <v>72</v>
      </c>
      <c r="F7" s="76" t="s">
        <v>73</v>
      </c>
      <c r="G7" s="74"/>
      <c r="H7" s="74"/>
      <c r="I7" s="74"/>
      <c r="J7" s="74"/>
    </row>
    <row r="8" spans="1:10" ht="24.75" customHeight="1">
      <c r="A8" s="74"/>
      <c r="B8" s="100" t="s">
        <v>74</v>
      </c>
      <c r="C8" s="100"/>
      <c r="D8" s="114"/>
      <c r="E8" s="77" t="s">
        <v>75</v>
      </c>
      <c r="F8" s="78">
        <v>0</v>
      </c>
      <c r="G8" s="74"/>
      <c r="H8" s="74"/>
      <c r="I8" s="74"/>
      <c r="J8" s="74"/>
    </row>
    <row r="9" spans="1:10" ht="24.75" customHeight="1">
      <c r="A9" s="74"/>
      <c r="B9" s="115"/>
      <c r="C9" s="115"/>
      <c r="D9" s="116"/>
      <c r="E9" s="77" t="s">
        <v>76</v>
      </c>
      <c r="F9" s="78">
        <v>0</v>
      </c>
      <c r="G9" s="74"/>
      <c r="H9" s="74"/>
      <c r="I9" s="74"/>
      <c r="J9" s="74"/>
    </row>
    <row r="10" spans="1:10" ht="24.75" customHeight="1">
      <c r="A10" s="74"/>
      <c r="B10" s="101" t="s">
        <v>77</v>
      </c>
      <c r="C10" s="101"/>
      <c r="D10" s="102"/>
      <c r="E10" s="79" t="s">
        <v>78</v>
      </c>
      <c r="F10" s="78">
        <v>2</v>
      </c>
      <c r="G10" s="74"/>
      <c r="H10" s="74"/>
      <c r="I10" s="74"/>
      <c r="J10" s="74"/>
    </row>
    <row r="11" spans="1:10" ht="24.75" customHeight="1">
      <c r="A11" s="74"/>
      <c r="B11" s="103"/>
      <c r="C11" s="103"/>
      <c r="D11" s="104"/>
      <c r="E11" s="79" t="s">
        <v>79</v>
      </c>
      <c r="F11" s="78">
        <v>2</v>
      </c>
      <c r="G11" s="74"/>
      <c r="H11" s="74"/>
      <c r="I11" s="74"/>
      <c r="J11" s="74"/>
    </row>
    <row r="12" spans="1:10" ht="24.75" customHeight="1">
      <c r="A12" s="74"/>
      <c r="B12" s="105"/>
      <c r="C12" s="105"/>
      <c r="D12" s="106"/>
      <c r="E12" s="79" t="s">
        <v>80</v>
      </c>
      <c r="F12" s="78">
        <v>0</v>
      </c>
      <c r="G12" s="80"/>
      <c r="H12" s="80"/>
      <c r="I12" s="80"/>
      <c r="J12" s="80"/>
    </row>
    <row r="13" spans="1:10" ht="24.75" customHeight="1">
      <c r="A13" s="74"/>
      <c r="B13" s="101" t="s">
        <v>81</v>
      </c>
      <c r="C13" s="101"/>
      <c r="D13" s="102"/>
      <c r="E13" s="79" t="s">
        <v>78</v>
      </c>
      <c r="F13" s="78">
        <v>1</v>
      </c>
      <c r="G13" s="80"/>
      <c r="H13" s="80"/>
      <c r="I13" s="80"/>
      <c r="J13" s="80"/>
    </row>
    <row r="14" spans="1:10" ht="24.75" customHeight="1">
      <c r="A14" s="74"/>
      <c r="B14" s="103"/>
      <c r="C14" s="103"/>
      <c r="D14" s="104"/>
      <c r="E14" s="79" t="s">
        <v>79</v>
      </c>
      <c r="F14" s="78">
        <v>1</v>
      </c>
      <c r="G14" s="80"/>
      <c r="H14" s="80"/>
      <c r="I14" s="80"/>
      <c r="J14" s="80"/>
    </row>
    <row r="15" spans="1:10" ht="24.75" customHeight="1">
      <c r="A15" s="74"/>
      <c r="B15" s="103"/>
      <c r="C15" s="103"/>
      <c r="D15" s="104"/>
      <c r="E15" s="79" t="s">
        <v>80</v>
      </c>
      <c r="F15" s="78">
        <v>0</v>
      </c>
      <c r="G15" s="80"/>
      <c r="H15" s="80"/>
      <c r="I15" s="80"/>
      <c r="J15" s="80"/>
    </row>
    <row r="16" spans="1:10" ht="24.75" customHeight="1">
      <c r="A16" s="74"/>
      <c r="B16" s="105"/>
      <c r="C16" s="105"/>
      <c r="D16" s="106"/>
      <c r="E16" s="79" t="s">
        <v>82</v>
      </c>
      <c r="F16" s="78">
        <v>0</v>
      </c>
      <c r="G16" s="74"/>
      <c r="H16" s="74"/>
      <c r="I16" s="74"/>
      <c r="J16" s="74"/>
    </row>
    <row r="17" spans="1:10" ht="24.75" customHeight="1">
      <c r="A17" s="74"/>
      <c r="B17" s="117" t="s">
        <v>83</v>
      </c>
      <c r="C17" s="118"/>
      <c r="D17" s="118"/>
      <c r="E17" s="79" t="s">
        <v>82</v>
      </c>
      <c r="F17" s="78">
        <v>0</v>
      </c>
      <c r="G17" s="74"/>
      <c r="H17" s="74"/>
      <c r="I17" s="74"/>
      <c r="J17" s="74"/>
    </row>
    <row r="18" spans="1:10" ht="24.75" customHeight="1">
      <c r="A18" s="74"/>
      <c r="B18" s="117" t="s">
        <v>84</v>
      </c>
      <c r="C18" s="118"/>
      <c r="D18" s="118"/>
      <c r="E18" s="79" t="s">
        <v>82</v>
      </c>
      <c r="F18" s="78">
        <v>0</v>
      </c>
      <c r="G18" s="74"/>
      <c r="H18" s="74"/>
      <c r="I18" s="74"/>
      <c r="J18" s="74"/>
    </row>
    <row r="19" spans="1:10" ht="24.75" customHeight="1">
      <c r="A19" s="74"/>
      <c r="B19" s="100" t="s">
        <v>85</v>
      </c>
      <c r="C19" s="101"/>
      <c r="D19" s="102"/>
      <c r="E19" s="79" t="s">
        <v>78</v>
      </c>
      <c r="F19" s="78">
        <v>2</v>
      </c>
      <c r="G19" s="74"/>
      <c r="H19" s="74"/>
      <c r="I19" s="74"/>
      <c r="J19" s="74"/>
    </row>
    <row r="20" spans="1:10" ht="24.75" customHeight="1">
      <c r="A20" s="74"/>
      <c r="B20" s="103"/>
      <c r="C20" s="103"/>
      <c r="D20" s="104"/>
      <c r="E20" s="79" t="s">
        <v>86</v>
      </c>
      <c r="F20" s="78">
        <v>2</v>
      </c>
      <c r="G20" s="74"/>
      <c r="H20" s="74"/>
      <c r="I20" s="74"/>
      <c r="J20" s="74"/>
    </row>
    <row r="21" spans="1:10" ht="24.75" customHeight="1">
      <c r="A21" s="74"/>
      <c r="B21" s="103"/>
      <c r="C21" s="103"/>
      <c r="D21" s="104"/>
      <c r="E21" s="79" t="s">
        <v>87</v>
      </c>
      <c r="F21" s="78">
        <v>29</v>
      </c>
      <c r="G21" s="74"/>
      <c r="H21" s="74"/>
      <c r="I21" s="74"/>
      <c r="J21" s="74"/>
    </row>
    <row r="22" spans="1:10" ht="24.75" customHeight="1">
      <c r="A22" s="74"/>
      <c r="B22" s="103"/>
      <c r="C22" s="103"/>
      <c r="D22" s="104"/>
      <c r="E22" s="79" t="s">
        <v>88</v>
      </c>
      <c r="F22" s="78">
        <v>0</v>
      </c>
      <c r="G22" s="74"/>
      <c r="H22" s="74"/>
      <c r="I22" s="74"/>
      <c r="J22" s="74"/>
    </row>
    <row r="23" spans="1:10" ht="24.75" customHeight="1">
      <c r="A23" s="74"/>
      <c r="B23" s="103"/>
      <c r="C23" s="103"/>
      <c r="D23" s="104"/>
      <c r="E23" s="79" t="s">
        <v>80</v>
      </c>
      <c r="F23" s="78">
        <v>0</v>
      </c>
      <c r="G23" s="74"/>
      <c r="H23" s="74"/>
      <c r="I23" s="74"/>
      <c r="J23" s="74"/>
    </row>
    <row r="24" spans="1:10" ht="24.75" customHeight="1">
      <c r="A24" s="74"/>
      <c r="B24" s="103"/>
      <c r="C24" s="103"/>
      <c r="D24" s="104"/>
      <c r="E24" s="79" t="s">
        <v>82</v>
      </c>
      <c r="F24" s="78">
        <v>0</v>
      </c>
      <c r="G24" s="74"/>
      <c r="H24" s="74"/>
      <c r="I24" s="74"/>
      <c r="J24" s="74"/>
    </row>
    <row r="25" spans="1:10" ht="24.75" customHeight="1">
      <c r="A25" s="74"/>
      <c r="B25" s="105"/>
      <c r="C25" s="105"/>
      <c r="D25" s="106"/>
      <c r="E25" s="79" t="s">
        <v>89</v>
      </c>
      <c r="F25" s="78">
        <v>0</v>
      </c>
      <c r="G25" s="74"/>
      <c r="H25" s="74"/>
      <c r="I25" s="74"/>
      <c r="J25" s="74"/>
    </row>
    <row r="26" spans="1:10" ht="24.75" customHeight="1">
      <c r="A26" s="74"/>
      <c r="B26" s="100" t="s">
        <v>109</v>
      </c>
      <c r="C26" s="100"/>
      <c r="D26" s="114"/>
      <c r="E26" s="79" t="s">
        <v>87</v>
      </c>
      <c r="F26" s="78">
        <v>0</v>
      </c>
      <c r="G26" s="74"/>
      <c r="H26" s="74"/>
      <c r="I26" s="74"/>
      <c r="J26" s="74"/>
    </row>
    <row r="27" spans="1:10" ht="24.75" customHeight="1">
      <c r="A27" s="74"/>
      <c r="B27" s="94"/>
      <c r="C27" s="94"/>
      <c r="D27" s="119"/>
      <c r="E27" s="79" t="s">
        <v>88</v>
      </c>
      <c r="F27" s="78">
        <v>0</v>
      </c>
      <c r="G27" s="74"/>
      <c r="H27" s="74"/>
      <c r="I27" s="74"/>
      <c r="J27" s="74"/>
    </row>
    <row r="28" spans="1:10" ht="24.75" customHeight="1">
      <c r="A28" s="74"/>
      <c r="B28" s="94"/>
      <c r="C28" s="94"/>
      <c r="D28" s="119"/>
      <c r="E28" s="79" t="s">
        <v>80</v>
      </c>
      <c r="F28" s="78">
        <v>0</v>
      </c>
      <c r="G28" s="74"/>
      <c r="H28" s="74"/>
      <c r="I28" s="74"/>
      <c r="J28" s="74"/>
    </row>
    <row r="29" spans="1:10" ht="24.75" customHeight="1">
      <c r="A29" s="74"/>
      <c r="B29" s="94"/>
      <c r="C29" s="94"/>
      <c r="D29" s="119"/>
      <c r="E29" s="79" t="s">
        <v>82</v>
      </c>
      <c r="F29" s="78">
        <v>0</v>
      </c>
      <c r="G29" s="74"/>
      <c r="H29" s="74"/>
      <c r="I29" s="74"/>
      <c r="J29" s="74"/>
    </row>
    <row r="30" spans="1:10" ht="24.75" customHeight="1">
      <c r="A30" s="74"/>
      <c r="B30" s="94"/>
      <c r="C30" s="94"/>
      <c r="D30" s="119"/>
      <c r="E30" s="79" t="s">
        <v>89</v>
      </c>
      <c r="F30" s="78">
        <v>0</v>
      </c>
      <c r="G30" s="74"/>
      <c r="H30" s="74"/>
      <c r="I30" s="74"/>
      <c r="J30" s="74"/>
    </row>
    <row r="31" spans="1:10" ht="24.75" customHeight="1">
      <c r="A31" s="74"/>
      <c r="B31" s="120" t="s">
        <v>91</v>
      </c>
      <c r="C31" s="121"/>
      <c r="D31" s="121"/>
      <c r="E31" s="122"/>
      <c r="F31" s="81">
        <f>SUM(F8:F30)</f>
        <v>39</v>
      </c>
      <c r="G31" s="74"/>
      <c r="H31" s="74"/>
      <c r="I31" s="74"/>
      <c r="J31" s="74"/>
    </row>
    <row r="32" spans="1:10" ht="24.75" customHeight="1">
      <c r="A32" s="74"/>
      <c r="B32" s="82"/>
      <c r="C32" s="82"/>
      <c r="D32" s="82"/>
      <c r="E32" s="82"/>
      <c r="F32" s="83"/>
      <c r="G32" s="74"/>
      <c r="H32" s="74"/>
      <c r="I32" s="74"/>
      <c r="J32" s="74"/>
    </row>
    <row r="33" spans="1:10" ht="39.75" customHeight="1">
      <c r="A33" s="70"/>
      <c r="B33" s="123" t="s">
        <v>92</v>
      </c>
      <c r="C33" s="123"/>
      <c r="D33" s="123"/>
      <c r="E33" s="123"/>
      <c r="F33" s="123"/>
      <c r="G33" s="70"/>
      <c r="H33" s="70"/>
      <c r="I33" s="70"/>
      <c r="J33" s="70"/>
    </row>
    <row r="34" spans="1:10" ht="24.75" customHeight="1">
      <c r="A34" s="74"/>
      <c r="B34" s="111" t="s">
        <v>71</v>
      </c>
      <c r="C34" s="112"/>
      <c r="D34" s="112"/>
      <c r="E34" s="75" t="s">
        <v>72</v>
      </c>
      <c r="F34" s="76" t="s">
        <v>73</v>
      </c>
      <c r="G34" s="74"/>
      <c r="H34" s="74"/>
      <c r="I34" s="74"/>
      <c r="J34" s="74"/>
    </row>
    <row r="35" spans="1:10" ht="24.75" customHeight="1">
      <c r="A35" s="74"/>
      <c r="B35" s="100" t="s">
        <v>94</v>
      </c>
      <c r="C35" s="101"/>
      <c r="D35" s="102"/>
      <c r="E35" s="77" t="s">
        <v>75</v>
      </c>
      <c r="F35" s="78">
        <v>0</v>
      </c>
      <c r="G35" s="74"/>
      <c r="H35" s="74"/>
      <c r="I35" s="74"/>
      <c r="J35" s="74"/>
    </row>
    <row r="36" spans="1:10" ht="24.75" customHeight="1">
      <c r="A36" s="74"/>
      <c r="B36" s="103"/>
      <c r="C36" s="103"/>
      <c r="D36" s="104"/>
      <c r="E36" s="77" t="s">
        <v>76</v>
      </c>
      <c r="F36" s="78">
        <v>0</v>
      </c>
      <c r="G36" s="74"/>
      <c r="H36" s="74"/>
      <c r="I36" s="74"/>
      <c r="J36" s="74"/>
    </row>
    <row r="37" spans="1:10" ht="24.75" customHeight="1">
      <c r="A37" s="74"/>
      <c r="B37" s="103"/>
      <c r="C37" s="103"/>
      <c r="D37" s="104"/>
      <c r="E37" s="79" t="s">
        <v>78</v>
      </c>
      <c r="F37" s="78">
        <v>1</v>
      </c>
      <c r="G37" s="74"/>
      <c r="H37" s="74"/>
      <c r="I37" s="74"/>
      <c r="J37" s="74"/>
    </row>
    <row r="38" spans="1:10" ht="24.75" customHeight="1">
      <c r="A38" s="74"/>
      <c r="B38" s="103"/>
      <c r="C38" s="103"/>
      <c r="D38" s="104"/>
      <c r="E38" s="79" t="s">
        <v>79</v>
      </c>
      <c r="F38" s="78">
        <v>1</v>
      </c>
      <c r="G38" s="74"/>
      <c r="H38" s="74"/>
      <c r="I38" s="74"/>
      <c r="J38" s="74"/>
    </row>
    <row r="39" spans="1:10" ht="24.75" customHeight="1">
      <c r="A39" s="74"/>
      <c r="B39" s="105"/>
      <c r="C39" s="105"/>
      <c r="D39" s="106"/>
      <c r="E39" s="79" t="s">
        <v>80</v>
      </c>
      <c r="F39" s="78">
        <v>0</v>
      </c>
      <c r="G39" s="74"/>
      <c r="H39" s="74"/>
      <c r="I39" s="74"/>
      <c r="J39" s="74"/>
    </row>
    <row r="40" spans="1:10" ht="24.75" customHeight="1">
      <c r="A40" s="74"/>
      <c r="B40" s="100" t="s">
        <v>95</v>
      </c>
      <c r="C40" s="101"/>
      <c r="D40" s="102"/>
      <c r="E40" s="79" t="s">
        <v>96</v>
      </c>
      <c r="F40" s="78">
        <v>0</v>
      </c>
      <c r="G40" s="74"/>
      <c r="H40" s="74"/>
      <c r="I40" s="74"/>
      <c r="J40" s="74"/>
    </row>
    <row r="41" spans="1:10" ht="24.75" customHeight="1">
      <c r="A41" s="74"/>
      <c r="B41" s="94"/>
      <c r="C41" s="103"/>
      <c r="D41" s="104"/>
      <c r="E41" s="79" t="s">
        <v>97</v>
      </c>
      <c r="F41" s="78">
        <v>0</v>
      </c>
      <c r="G41" s="74"/>
      <c r="H41" s="74"/>
      <c r="I41" s="74"/>
      <c r="J41" s="74"/>
    </row>
    <row r="42" spans="1:10" ht="24.75" customHeight="1">
      <c r="A42" s="74"/>
      <c r="B42" s="105"/>
      <c r="C42" s="105"/>
      <c r="D42" s="106"/>
      <c r="E42" s="79" t="s">
        <v>98</v>
      </c>
      <c r="F42" s="78">
        <v>0</v>
      </c>
      <c r="G42" s="74"/>
      <c r="H42" s="74"/>
      <c r="I42" s="74"/>
      <c r="J42" s="74"/>
    </row>
    <row r="43" spans="1:10" ht="24.75" customHeight="1">
      <c r="A43" s="74"/>
      <c r="B43" s="100" t="s">
        <v>99</v>
      </c>
      <c r="C43" s="101"/>
      <c r="D43" s="102"/>
      <c r="E43" s="79" t="s">
        <v>100</v>
      </c>
      <c r="F43" s="78">
        <v>1</v>
      </c>
      <c r="G43" s="74"/>
      <c r="H43" s="74"/>
      <c r="I43" s="74"/>
      <c r="J43" s="74"/>
    </row>
    <row r="44" spans="1:10" ht="24.75" customHeight="1">
      <c r="A44" s="74"/>
      <c r="B44" s="94"/>
      <c r="C44" s="103"/>
      <c r="D44" s="104"/>
      <c r="E44" s="79" t="s">
        <v>101</v>
      </c>
      <c r="F44" s="78">
        <v>1</v>
      </c>
      <c r="G44" s="74"/>
      <c r="H44" s="74"/>
      <c r="I44" s="74"/>
      <c r="J44" s="74"/>
    </row>
    <row r="45" spans="1:10" ht="24.75" customHeight="1">
      <c r="A45" s="74"/>
      <c r="B45" s="105"/>
      <c r="C45" s="105"/>
      <c r="D45" s="106"/>
      <c r="E45" s="79" t="s">
        <v>102</v>
      </c>
      <c r="F45" s="78">
        <v>0</v>
      </c>
      <c r="G45" s="74"/>
      <c r="H45" s="74"/>
      <c r="I45" s="74"/>
      <c r="J45" s="74"/>
    </row>
    <row r="46" spans="1:10" ht="24.75" customHeight="1">
      <c r="A46" s="74"/>
      <c r="B46" s="100" t="s">
        <v>103</v>
      </c>
      <c r="C46" s="101"/>
      <c r="D46" s="102"/>
      <c r="E46" s="79" t="s">
        <v>104</v>
      </c>
      <c r="F46" s="78">
        <v>29</v>
      </c>
      <c r="G46" s="74"/>
      <c r="H46" s="74"/>
      <c r="I46" s="74"/>
      <c r="J46" s="74"/>
    </row>
    <row r="47" spans="1:10" ht="24.75" customHeight="1">
      <c r="A47" s="74"/>
      <c r="B47" s="105"/>
      <c r="C47" s="105"/>
      <c r="D47" s="106"/>
      <c r="E47" s="79" t="s">
        <v>105</v>
      </c>
      <c r="F47" s="78">
        <v>0</v>
      </c>
      <c r="G47" s="74"/>
      <c r="H47" s="74"/>
      <c r="I47" s="74"/>
      <c r="J47" s="74"/>
    </row>
    <row r="48" spans="1:10" ht="24.75" customHeight="1">
      <c r="A48" s="74"/>
      <c r="B48" s="107" t="s">
        <v>106</v>
      </c>
      <c r="C48" s="108"/>
      <c r="D48" s="108"/>
      <c r="E48" s="108"/>
      <c r="F48" s="84">
        <f>SUM(F35:F47)</f>
        <v>33</v>
      </c>
      <c r="G48" s="74"/>
      <c r="H48" s="74"/>
      <c r="I48" s="74"/>
      <c r="J48" s="74"/>
    </row>
    <row r="49" spans="1:10" ht="24.75" customHeight="1">
      <c r="A49" s="74"/>
      <c r="B49" s="109" t="s">
        <v>107</v>
      </c>
      <c r="C49" s="110"/>
      <c r="D49" s="110"/>
      <c r="E49" s="110"/>
      <c r="F49" s="85">
        <f>F48+F31</f>
        <v>72</v>
      </c>
      <c r="G49" s="74"/>
      <c r="H49" s="74"/>
      <c r="I49" s="74"/>
      <c r="J49" s="74"/>
    </row>
    <row r="50" spans="1:10" ht="24.75" customHeight="1">
      <c r="A50" s="74"/>
      <c r="B50" s="86" t="s">
        <v>67</v>
      </c>
      <c r="C50" s="74"/>
      <c r="D50" s="74"/>
      <c r="E50" s="74"/>
      <c r="F50" s="74"/>
      <c r="G50" s="74"/>
      <c r="H50" s="74"/>
      <c r="I50" s="74"/>
      <c r="J50" s="74"/>
    </row>
    <row r="51" spans="1:10" ht="33.75" customHeight="1">
      <c r="A51" s="74"/>
      <c r="B51" s="99" t="s">
        <v>108</v>
      </c>
      <c r="C51" s="99"/>
      <c r="D51" s="99"/>
      <c r="E51" s="99"/>
      <c r="F51" s="99"/>
      <c r="G51" s="74"/>
      <c r="H51" s="74"/>
      <c r="I51" s="74"/>
      <c r="J51" s="74"/>
    </row>
    <row r="52" spans="1:10" ht="19.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9.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9.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9.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100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110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100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106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216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1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1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392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400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393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397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797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27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37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0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28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31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68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63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33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43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8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33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39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82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8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2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1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8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15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33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38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5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4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0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0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0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0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4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0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0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0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6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2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1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0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0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1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1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0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0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0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5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24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10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20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10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16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36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39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9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21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9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14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35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opLeftCell="A31" workbookViewId="0">
      <selection activeCell="B46" sqref="B46:D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42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54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40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2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47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101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52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2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6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72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60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65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137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1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171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28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208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2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199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206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414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43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109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4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123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109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114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237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B47" sqref="B47"/>
    </sheetView>
  </sheetViews>
  <sheetFormatPr defaultColWidth="10.7109375" defaultRowHeight="12.75"/>
  <cols>
    <col min="1" max="1" width="1.7109375" style="67" customWidth="1"/>
    <col min="2" max="2" width="35.7109375" style="67" customWidth="1"/>
    <col min="3" max="3" width="25.7109375" style="67" customWidth="1"/>
    <col min="4" max="4" width="20.7109375" style="67" customWidth="1"/>
    <col min="5" max="5" width="60.7109375" style="67" customWidth="1"/>
    <col min="6" max="6" width="25.7109375" style="67" customWidth="1"/>
    <col min="7" max="11" width="10.7109375" style="67" customWidth="1"/>
    <col min="12" max="16384" width="10.7109375" style="67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113" t="s">
        <v>6</v>
      </c>
      <c r="C5" s="113"/>
      <c r="D5" s="113"/>
      <c r="E5" s="113"/>
      <c r="F5" s="113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111" t="s">
        <v>71</v>
      </c>
      <c r="C7" s="112"/>
      <c r="D7" s="112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100" t="s">
        <v>74</v>
      </c>
      <c r="C8" s="100"/>
      <c r="D8" s="114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115"/>
      <c r="C9" s="115"/>
      <c r="D9" s="116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101" t="s">
        <v>77</v>
      </c>
      <c r="C10" s="101"/>
      <c r="D10" s="102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103"/>
      <c r="C11" s="103"/>
      <c r="D11" s="104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105"/>
      <c r="C12" s="105"/>
      <c r="D12" s="106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101" t="s">
        <v>81</v>
      </c>
      <c r="C13" s="101"/>
      <c r="D13" s="102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103"/>
      <c r="C14" s="103"/>
      <c r="D14" s="104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103"/>
      <c r="C15" s="103"/>
      <c r="D15" s="104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105"/>
      <c r="C16" s="105"/>
      <c r="D16" s="106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117" t="s">
        <v>83</v>
      </c>
      <c r="C17" s="118"/>
      <c r="D17" s="118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117" t="s">
        <v>84</v>
      </c>
      <c r="C18" s="118"/>
      <c r="D18" s="118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100" t="s">
        <v>85</v>
      </c>
      <c r="C19" s="101"/>
      <c r="D19" s="102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103"/>
      <c r="C20" s="103"/>
      <c r="D20" s="104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103"/>
      <c r="C21" s="103"/>
      <c r="D21" s="104"/>
      <c r="E21" s="59" t="s">
        <v>87</v>
      </c>
      <c r="F21" s="58">
        <v>20</v>
      </c>
      <c r="G21" s="44"/>
      <c r="H21" s="44"/>
      <c r="I21" s="44"/>
      <c r="J21" s="44"/>
    </row>
    <row r="22" spans="1:10" ht="24.75" customHeight="1">
      <c r="A22" s="44"/>
      <c r="B22" s="103"/>
      <c r="C22" s="103"/>
      <c r="D22" s="104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103"/>
      <c r="C23" s="103"/>
      <c r="D23" s="104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103"/>
      <c r="C24" s="103"/>
      <c r="D24" s="104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105"/>
      <c r="C25" s="105"/>
      <c r="D25" s="106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100" t="s">
        <v>109</v>
      </c>
      <c r="C26" s="100"/>
      <c r="D26" s="114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94"/>
      <c r="C27" s="94"/>
      <c r="D27" s="119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94"/>
      <c r="C28" s="94"/>
      <c r="D28" s="119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94"/>
      <c r="C29" s="94"/>
      <c r="D29" s="119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94"/>
      <c r="C30" s="94"/>
      <c r="D30" s="119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120" t="s">
        <v>91</v>
      </c>
      <c r="C31" s="121"/>
      <c r="D31" s="121"/>
      <c r="E31" s="122"/>
      <c r="F31" s="61">
        <f>SUM(F8:F30)</f>
        <v>32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123" t="s">
        <v>92</v>
      </c>
      <c r="C33" s="123"/>
      <c r="D33" s="123"/>
      <c r="E33" s="123"/>
      <c r="F33" s="123"/>
      <c r="G33" s="50"/>
      <c r="H33" s="50"/>
      <c r="I33" s="50"/>
      <c r="J33" s="50"/>
    </row>
    <row r="34" spans="1:10" ht="24.75" customHeight="1">
      <c r="A34" s="44"/>
      <c r="B34" s="111" t="s">
        <v>71</v>
      </c>
      <c r="C34" s="112"/>
      <c r="D34" s="112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100" t="s">
        <v>94</v>
      </c>
      <c r="C35" s="101"/>
      <c r="D35" s="102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103"/>
      <c r="C36" s="103"/>
      <c r="D36" s="104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103"/>
      <c r="C37" s="103"/>
      <c r="D37" s="104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103"/>
      <c r="C38" s="103"/>
      <c r="D38" s="104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105"/>
      <c r="C39" s="105"/>
      <c r="D39" s="106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100" t="s">
        <v>95</v>
      </c>
      <c r="C40" s="101"/>
      <c r="D40" s="102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94"/>
      <c r="C41" s="103"/>
      <c r="D41" s="104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105"/>
      <c r="C42" s="105"/>
      <c r="D42" s="106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100" t="s">
        <v>99</v>
      </c>
      <c r="C43" s="101"/>
      <c r="D43" s="102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94"/>
      <c r="C44" s="103"/>
      <c r="D44" s="104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105"/>
      <c r="C45" s="105"/>
      <c r="D45" s="106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100" t="s">
        <v>103</v>
      </c>
      <c r="C46" s="101"/>
      <c r="D46" s="102"/>
      <c r="E46" s="59" t="s">
        <v>104</v>
      </c>
      <c r="F46" s="58">
        <v>19</v>
      </c>
      <c r="G46" s="44"/>
      <c r="H46" s="44"/>
      <c r="I46" s="44"/>
      <c r="J46" s="44"/>
    </row>
    <row r="47" spans="1:10" ht="24.75" customHeight="1">
      <c r="A47" s="44"/>
      <c r="B47" s="105"/>
      <c r="C47" s="105"/>
      <c r="D47" s="106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107" t="s">
        <v>106</v>
      </c>
      <c r="C48" s="108"/>
      <c r="D48" s="108"/>
      <c r="E48" s="108"/>
      <c r="F48" s="64">
        <f>SUM(F35:F47)</f>
        <v>25</v>
      </c>
      <c r="G48" s="44"/>
      <c r="H48" s="44"/>
      <c r="I48" s="44"/>
      <c r="J48" s="44"/>
    </row>
    <row r="49" spans="1:10" ht="24.75" customHeight="1">
      <c r="A49" s="44"/>
      <c r="B49" s="109" t="s">
        <v>107</v>
      </c>
      <c r="C49" s="110"/>
      <c r="D49" s="110"/>
      <c r="E49" s="110"/>
      <c r="F49" s="65">
        <f>F48+F31</f>
        <v>57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99" t="s">
        <v>108</v>
      </c>
      <c r="C51" s="99"/>
      <c r="D51" s="99"/>
      <c r="E51" s="99"/>
      <c r="F51" s="99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2024-01-24T19:56:34Z</cp:lastPrinted>
  <dcterms:created xsi:type="dcterms:W3CDTF">2024-01-23T22:36:46Z</dcterms:created>
  <dcterms:modified xsi:type="dcterms:W3CDTF">2024-01-24T20:20:35Z</dcterms:modified>
</cp:coreProperties>
</file>