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firstSheet="13"/>
  </bookViews>
  <sheets>
    <sheet name="ANEXO_IV-G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F49" i="30"/>
  <c r="F48"/>
  <c r="F31"/>
  <c r="F49" i="29"/>
  <c r="F48"/>
  <c r="F31"/>
  <c r="F48" i="28"/>
  <c r="F31"/>
  <c r="F49" s="1"/>
  <c r="F49" i="27"/>
  <c r="F48"/>
  <c r="F31"/>
  <c r="F49" i="26"/>
  <c r="F48"/>
  <c r="F31"/>
  <c r="F48" i="25"/>
  <c r="F49" s="1"/>
  <c r="F31"/>
  <c r="F49" i="24"/>
  <c r="F48"/>
  <c r="F31"/>
  <c r="F48" i="23"/>
  <c r="F49" s="1"/>
  <c r="F31"/>
  <c r="F49" i="22"/>
  <c r="F48"/>
  <c r="F31"/>
  <c r="F49" i="21"/>
  <c r="F48"/>
  <c r="F31"/>
  <c r="F48" i="20"/>
  <c r="F31"/>
  <c r="F49" s="1"/>
  <c r="F49" i="19"/>
  <c r="F48"/>
  <c r="F31"/>
  <c r="F49" i="18"/>
  <c r="F48"/>
  <c r="F31"/>
  <c r="F48" i="17"/>
  <c r="F49" s="1"/>
  <c r="F31"/>
  <c r="F49" i="16"/>
  <c r="F48"/>
  <c r="F31"/>
  <c r="F48" i="15"/>
  <c r="F49" s="1"/>
  <c r="F31"/>
  <c r="F49" i="14"/>
  <c r="F48"/>
  <c r="F31"/>
  <c r="F49" i="13"/>
  <c r="F48"/>
  <c r="F31"/>
  <c r="F48" i="12"/>
  <c r="F31"/>
  <c r="F49" s="1"/>
  <c r="F49" i="11"/>
  <c r="F48"/>
  <c r="F31"/>
  <c r="F49" i="10"/>
  <c r="F48"/>
  <c r="F31"/>
  <c r="F48" i="9"/>
  <c r="F49" s="1"/>
  <c r="F31"/>
  <c r="F48" i="8"/>
  <c r="F49" s="1"/>
  <c r="F31"/>
  <c r="F48" i="7"/>
  <c r="F49" s="1"/>
  <c r="F31"/>
  <c r="F49" i="6"/>
  <c r="F48"/>
  <c r="F31"/>
  <c r="F49" i="5"/>
  <c r="F48"/>
  <c r="F31"/>
  <c r="F48" i="4"/>
  <c r="F31"/>
  <c r="F49" s="1"/>
  <c r="F49" i="3"/>
  <c r="F48"/>
  <c r="F31"/>
  <c r="F47" i="2"/>
  <c r="F46"/>
  <c r="F45"/>
  <c r="F44"/>
  <c r="F43"/>
  <c r="F42"/>
  <c r="F41"/>
  <c r="F40"/>
  <c r="F39"/>
  <c r="F38"/>
  <c r="F37"/>
  <c r="F36"/>
  <c r="F35"/>
  <c r="F48" s="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31" s="1"/>
  <c r="AA37" i="1"/>
  <c r="Z37"/>
  <c r="Y37"/>
  <c r="W37"/>
  <c r="V37"/>
  <c r="U37"/>
  <c r="X37" s="1"/>
  <c r="S37"/>
  <c r="R37"/>
  <c r="Q37"/>
  <c r="T37" s="1"/>
  <c r="O37"/>
  <c r="N37"/>
  <c r="M37"/>
  <c r="K37"/>
  <c r="J37"/>
  <c r="L37" s="1"/>
  <c r="H37"/>
  <c r="G37"/>
  <c r="I37" s="1"/>
  <c r="F37"/>
  <c r="E37"/>
  <c r="D37"/>
  <c r="Z36"/>
  <c r="Y36"/>
  <c r="AA36" s="1"/>
  <c r="AB36" s="1"/>
  <c r="W36"/>
  <c r="V36"/>
  <c r="U36"/>
  <c r="X36" s="1"/>
  <c r="S36"/>
  <c r="R36"/>
  <c r="Q36"/>
  <c r="T36" s="1"/>
  <c r="O36"/>
  <c r="N36"/>
  <c r="M36"/>
  <c r="L36"/>
  <c r="K36"/>
  <c r="J36"/>
  <c r="H36"/>
  <c r="G36"/>
  <c r="I36" s="1"/>
  <c r="E36"/>
  <c r="D36"/>
  <c r="F36" s="1"/>
  <c r="P36" s="1"/>
  <c r="Z35"/>
  <c r="Y35"/>
  <c r="AA35" s="1"/>
  <c r="W35"/>
  <c r="V35"/>
  <c r="U35"/>
  <c r="X35" s="1"/>
  <c r="S35"/>
  <c r="R35"/>
  <c r="Q35"/>
  <c r="T35" s="1"/>
  <c r="O35"/>
  <c r="N35"/>
  <c r="M35"/>
  <c r="K35"/>
  <c r="J35"/>
  <c r="L35" s="1"/>
  <c r="H35"/>
  <c r="G35"/>
  <c r="I35" s="1"/>
  <c r="E35"/>
  <c r="F35" s="1"/>
  <c r="D35"/>
  <c r="Z34"/>
  <c r="Y34"/>
  <c r="AA34" s="1"/>
  <c r="W34"/>
  <c r="X34" s="1"/>
  <c r="V34"/>
  <c r="U34"/>
  <c r="S34"/>
  <c r="R34"/>
  <c r="Q34"/>
  <c r="T34" s="1"/>
  <c r="O34"/>
  <c r="N34"/>
  <c r="M34"/>
  <c r="L34"/>
  <c r="K34"/>
  <c r="J34"/>
  <c r="I34"/>
  <c r="H34"/>
  <c r="G34"/>
  <c r="E34"/>
  <c r="D34"/>
  <c r="F34" s="1"/>
  <c r="P34" s="1"/>
  <c r="AA33"/>
  <c r="Z33"/>
  <c r="Y33"/>
  <c r="W33"/>
  <c r="V33"/>
  <c r="U33"/>
  <c r="X33" s="1"/>
  <c r="S33"/>
  <c r="R33"/>
  <c r="Q33"/>
  <c r="T33" s="1"/>
  <c r="O33"/>
  <c r="N33"/>
  <c r="M33"/>
  <c r="K33"/>
  <c r="J33"/>
  <c r="L33" s="1"/>
  <c r="H33"/>
  <c r="G33"/>
  <c r="I33" s="1"/>
  <c r="F33"/>
  <c r="E33"/>
  <c r="D33"/>
  <c r="Z32"/>
  <c r="Y32"/>
  <c r="AA32" s="1"/>
  <c r="W32"/>
  <c r="V32"/>
  <c r="U32"/>
  <c r="X32" s="1"/>
  <c r="S32"/>
  <c r="R32"/>
  <c r="Q32"/>
  <c r="T32" s="1"/>
  <c r="O32"/>
  <c r="N32"/>
  <c r="M32"/>
  <c r="L32"/>
  <c r="K32"/>
  <c r="J32"/>
  <c r="H32"/>
  <c r="G32"/>
  <c r="I32" s="1"/>
  <c r="E32"/>
  <c r="D32"/>
  <c r="F32" s="1"/>
  <c r="Z31"/>
  <c r="Y31"/>
  <c r="AA31" s="1"/>
  <c r="W31"/>
  <c r="V31"/>
  <c r="U31"/>
  <c r="X31" s="1"/>
  <c r="S31"/>
  <c r="R31"/>
  <c r="Q31"/>
  <c r="T31" s="1"/>
  <c r="O31"/>
  <c r="N31"/>
  <c r="M31"/>
  <c r="K31"/>
  <c r="J31"/>
  <c r="L31" s="1"/>
  <c r="H31"/>
  <c r="G31"/>
  <c r="I31" s="1"/>
  <c r="F31"/>
  <c r="E31"/>
  <c r="D31"/>
  <c r="Z30"/>
  <c r="Y30"/>
  <c r="AA30" s="1"/>
  <c r="W30"/>
  <c r="X30" s="1"/>
  <c r="V30"/>
  <c r="U30"/>
  <c r="S30"/>
  <c r="R30"/>
  <c r="Q30"/>
  <c r="T30" s="1"/>
  <c r="O30"/>
  <c r="N30"/>
  <c r="M30"/>
  <c r="L30"/>
  <c r="K30"/>
  <c r="J30"/>
  <c r="I30"/>
  <c r="H30"/>
  <c r="G30"/>
  <c r="E30"/>
  <c r="D30"/>
  <c r="F30" s="1"/>
  <c r="P30" s="1"/>
  <c r="AA29"/>
  <c r="Z29"/>
  <c r="Y29"/>
  <c r="W29"/>
  <c r="V29"/>
  <c r="U29"/>
  <c r="X29" s="1"/>
  <c r="S29"/>
  <c r="R29"/>
  <c r="Q29"/>
  <c r="T29" s="1"/>
  <c r="O29"/>
  <c r="N29"/>
  <c r="M29"/>
  <c r="K29"/>
  <c r="J29"/>
  <c r="L29" s="1"/>
  <c r="H29"/>
  <c r="G29"/>
  <c r="I29" s="1"/>
  <c r="F29"/>
  <c r="P29" s="1"/>
  <c r="E29"/>
  <c r="D29"/>
  <c r="Z28"/>
  <c r="Y28"/>
  <c r="AA28" s="1"/>
  <c r="W28"/>
  <c r="V28"/>
  <c r="U28"/>
  <c r="X28" s="1"/>
  <c r="S28"/>
  <c r="R28"/>
  <c r="Q28"/>
  <c r="T28" s="1"/>
  <c r="O28"/>
  <c r="N28"/>
  <c r="M28"/>
  <c r="K28"/>
  <c r="L28" s="1"/>
  <c r="J28"/>
  <c r="H28"/>
  <c r="G28"/>
  <c r="I28" s="1"/>
  <c r="E28"/>
  <c r="D28"/>
  <c r="F28" s="1"/>
  <c r="Z27"/>
  <c r="Y27"/>
  <c r="AA27" s="1"/>
  <c r="W27"/>
  <c r="V27"/>
  <c r="U27"/>
  <c r="X27" s="1"/>
  <c r="S27"/>
  <c r="R27"/>
  <c r="Q27"/>
  <c r="T27" s="1"/>
  <c r="O27"/>
  <c r="N27"/>
  <c r="M27"/>
  <c r="K27"/>
  <c r="J27"/>
  <c r="L27" s="1"/>
  <c r="H27"/>
  <c r="G27"/>
  <c r="I27" s="1"/>
  <c r="F27"/>
  <c r="E27"/>
  <c r="D27"/>
  <c r="Z26"/>
  <c r="Y26"/>
  <c r="AA26" s="1"/>
  <c r="AB26" s="1"/>
  <c r="X26"/>
  <c r="W26"/>
  <c r="V26"/>
  <c r="U26"/>
  <c r="S26"/>
  <c r="R26"/>
  <c r="Q26"/>
  <c r="T26" s="1"/>
  <c r="O26"/>
  <c r="N26"/>
  <c r="M26"/>
  <c r="L26"/>
  <c r="K26"/>
  <c r="J26"/>
  <c r="I26"/>
  <c r="H26"/>
  <c r="G26"/>
  <c r="E26"/>
  <c r="D26"/>
  <c r="F26" s="1"/>
  <c r="P26" s="1"/>
  <c r="AA25"/>
  <c r="Z25"/>
  <c r="Y25"/>
  <c r="W25"/>
  <c r="V25"/>
  <c r="U25"/>
  <c r="X25" s="1"/>
  <c r="S25"/>
  <c r="R25"/>
  <c r="Q25"/>
  <c r="T25" s="1"/>
  <c r="O25"/>
  <c r="N25"/>
  <c r="M25"/>
  <c r="K25"/>
  <c r="J25"/>
  <c r="L25" s="1"/>
  <c r="H25"/>
  <c r="G25"/>
  <c r="I25" s="1"/>
  <c r="F25"/>
  <c r="E25"/>
  <c r="D25"/>
  <c r="Z24"/>
  <c r="Y24"/>
  <c r="AA24" s="1"/>
  <c r="W24"/>
  <c r="V24"/>
  <c r="U24"/>
  <c r="X24" s="1"/>
  <c r="S24"/>
  <c r="R24"/>
  <c r="Q24"/>
  <c r="T24" s="1"/>
  <c r="O24"/>
  <c r="N24"/>
  <c r="M24"/>
  <c r="K24"/>
  <c r="L24" s="1"/>
  <c r="J24"/>
  <c r="H24"/>
  <c r="G24"/>
  <c r="I24" s="1"/>
  <c r="E24"/>
  <c r="D24"/>
  <c r="F24" s="1"/>
  <c r="Z23"/>
  <c r="Y23"/>
  <c r="AA23" s="1"/>
  <c r="W23"/>
  <c r="V23"/>
  <c r="U23"/>
  <c r="X23" s="1"/>
  <c r="S23"/>
  <c r="R23"/>
  <c r="Q23"/>
  <c r="T23" s="1"/>
  <c r="O23"/>
  <c r="N23"/>
  <c r="M23"/>
  <c r="K23"/>
  <c r="J23"/>
  <c r="L23" s="1"/>
  <c r="H23"/>
  <c r="G23"/>
  <c r="I23" s="1"/>
  <c r="F23"/>
  <c r="E23"/>
  <c r="D23"/>
  <c r="Z22"/>
  <c r="Y22"/>
  <c r="AA22" s="1"/>
  <c r="X22"/>
  <c r="W22"/>
  <c r="V22"/>
  <c r="U22"/>
  <c r="S22"/>
  <c r="R22"/>
  <c r="Q22"/>
  <c r="T22" s="1"/>
  <c r="O22"/>
  <c r="N22"/>
  <c r="M22"/>
  <c r="L22"/>
  <c r="K22"/>
  <c r="J22"/>
  <c r="I22"/>
  <c r="H22"/>
  <c r="G22"/>
  <c r="E22"/>
  <c r="D22"/>
  <c r="F22" s="1"/>
  <c r="P22" s="1"/>
  <c r="AA21"/>
  <c r="Z21"/>
  <c r="Y21"/>
  <c r="W21"/>
  <c r="V21"/>
  <c r="U21"/>
  <c r="X21" s="1"/>
  <c r="S21"/>
  <c r="R21"/>
  <c r="Q21"/>
  <c r="T21" s="1"/>
  <c r="O21"/>
  <c r="N21"/>
  <c r="M21"/>
  <c r="K21"/>
  <c r="J21"/>
  <c r="L21" s="1"/>
  <c r="H21"/>
  <c r="G21"/>
  <c r="I21" s="1"/>
  <c r="F21"/>
  <c r="E21"/>
  <c r="D21"/>
  <c r="Z20"/>
  <c r="Y20"/>
  <c r="AA20" s="1"/>
  <c r="AB20" s="1"/>
  <c r="AC20" s="1"/>
  <c r="W20"/>
  <c r="V20"/>
  <c r="U20"/>
  <c r="X20" s="1"/>
  <c r="T20"/>
  <c r="S20"/>
  <c r="R20"/>
  <c r="Q20"/>
  <c r="O20"/>
  <c r="N20"/>
  <c r="M20"/>
  <c r="L20"/>
  <c r="K20"/>
  <c r="J20"/>
  <c r="H20"/>
  <c r="G20"/>
  <c r="I20" s="1"/>
  <c r="E20"/>
  <c r="D20"/>
  <c r="F20" s="1"/>
  <c r="P20" s="1"/>
  <c r="Z19"/>
  <c r="Y19"/>
  <c r="AA19" s="1"/>
  <c r="W19"/>
  <c r="V19"/>
  <c r="U19"/>
  <c r="X19" s="1"/>
  <c r="S19"/>
  <c r="R19"/>
  <c r="Q19"/>
  <c r="T19" s="1"/>
  <c r="O19"/>
  <c r="N19"/>
  <c r="M19"/>
  <c r="K19"/>
  <c r="J19"/>
  <c r="L19" s="1"/>
  <c r="H19"/>
  <c r="G19"/>
  <c r="I19" s="1"/>
  <c r="F19"/>
  <c r="E19"/>
  <c r="D19"/>
  <c r="Z18"/>
  <c r="Y18"/>
  <c r="AA18" s="1"/>
  <c r="X18"/>
  <c r="W18"/>
  <c r="V18"/>
  <c r="U18"/>
  <c r="S18"/>
  <c r="R18"/>
  <c r="Q18"/>
  <c r="T18" s="1"/>
  <c r="O18"/>
  <c r="N18"/>
  <c r="M18"/>
  <c r="L18"/>
  <c r="K18"/>
  <c r="J18"/>
  <c r="I18"/>
  <c r="H18"/>
  <c r="G18"/>
  <c r="E18"/>
  <c r="D18"/>
  <c r="F18" s="1"/>
  <c r="P18" s="1"/>
  <c r="AA17"/>
  <c r="Z17"/>
  <c r="Y17"/>
  <c r="W17"/>
  <c r="V17"/>
  <c r="U17"/>
  <c r="X17" s="1"/>
  <c r="S17"/>
  <c r="R17"/>
  <c r="Q17"/>
  <c r="T17" s="1"/>
  <c r="O17"/>
  <c r="N17"/>
  <c r="M17"/>
  <c r="K17"/>
  <c r="J17"/>
  <c r="L17" s="1"/>
  <c r="H17"/>
  <c r="G17"/>
  <c r="I17" s="1"/>
  <c r="F17"/>
  <c r="P17" s="1"/>
  <c r="E17"/>
  <c r="D17"/>
  <c r="Z16"/>
  <c r="Y16"/>
  <c r="AA16" s="1"/>
  <c r="AB16" s="1"/>
  <c r="W16"/>
  <c r="V16"/>
  <c r="U16"/>
  <c r="X16" s="1"/>
  <c r="T16"/>
  <c r="S16"/>
  <c r="R16"/>
  <c r="Q16"/>
  <c r="O16"/>
  <c r="N16"/>
  <c r="M16"/>
  <c r="L16"/>
  <c r="K16"/>
  <c r="J16"/>
  <c r="H16"/>
  <c r="G16"/>
  <c r="I16" s="1"/>
  <c r="E16"/>
  <c r="D16"/>
  <c r="F16" s="1"/>
  <c r="Z15"/>
  <c r="Y15"/>
  <c r="AA15" s="1"/>
  <c r="W15"/>
  <c r="V15"/>
  <c r="U15"/>
  <c r="X15" s="1"/>
  <c r="S15"/>
  <c r="R15"/>
  <c r="Q15"/>
  <c r="T15" s="1"/>
  <c r="O15"/>
  <c r="N15"/>
  <c r="M15"/>
  <c r="K15"/>
  <c r="J15"/>
  <c r="L15" s="1"/>
  <c r="H15"/>
  <c r="G15"/>
  <c r="I15" s="1"/>
  <c r="F15"/>
  <c r="E15"/>
  <c r="D15"/>
  <c r="Z14"/>
  <c r="Y14"/>
  <c r="AA14" s="1"/>
  <c r="X14"/>
  <c r="W14"/>
  <c r="V14"/>
  <c r="U14"/>
  <c r="S14"/>
  <c r="R14"/>
  <c r="Q14"/>
  <c r="T14" s="1"/>
  <c r="O14"/>
  <c r="N14"/>
  <c r="M14"/>
  <c r="L14"/>
  <c r="K14"/>
  <c r="J14"/>
  <c r="I14"/>
  <c r="H14"/>
  <c r="G14"/>
  <c r="E14"/>
  <c r="D14"/>
  <c r="F14" s="1"/>
  <c r="P14" s="1"/>
  <c r="AA13"/>
  <c r="Z13"/>
  <c r="Y13"/>
  <c r="W13"/>
  <c r="V13"/>
  <c r="U13"/>
  <c r="X13" s="1"/>
  <c r="S13"/>
  <c r="R13"/>
  <c r="Q13"/>
  <c r="T13" s="1"/>
  <c r="O13"/>
  <c r="N13"/>
  <c r="M13"/>
  <c r="K13"/>
  <c r="J13"/>
  <c r="L13" s="1"/>
  <c r="H13"/>
  <c r="G13"/>
  <c r="I13" s="1"/>
  <c r="F13"/>
  <c r="E13"/>
  <c r="D13"/>
  <c r="Z12"/>
  <c r="Y12"/>
  <c r="AA12" s="1"/>
  <c r="AB12" s="1"/>
  <c r="AC12" s="1"/>
  <c r="W12"/>
  <c r="V12"/>
  <c r="U12"/>
  <c r="X12" s="1"/>
  <c r="T12"/>
  <c r="S12"/>
  <c r="R12"/>
  <c r="Q12"/>
  <c r="O12"/>
  <c r="N12"/>
  <c r="M12"/>
  <c r="L12"/>
  <c r="K12"/>
  <c r="J12"/>
  <c r="H12"/>
  <c r="G12"/>
  <c r="I12" s="1"/>
  <c r="E12"/>
  <c r="D12"/>
  <c r="F12" s="1"/>
  <c r="P12" s="1"/>
  <c r="Z11"/>
  <c r="Y11"/>
  <c r="AA11" s="1"/>
  <c r="W11"/>
  <c r="V11"/>
  <c r="U11"/>
  <c r="X11" s="1"/>
  <c r="S11"/>
  <c r="R11"/>
  <c r="Q11"/>
  <c r="T11" s="1"/>
  <c r="O11"/>
  <c r="N11"/>
  <c r="M11"/>
  <c r="K11"/>
  <c r="J11"/>
  <c r="L11" s="1"/>
  <c r="H11"/>
  <c r="G11"/>
  <c r="I11" s="1"/>
  <c r="F11"/>
  <c r="E11"/>
  <c r="D11"/>
  <c r="Z10"/>
  <c r="Z38" s="1"/>
  <c r="Y10"/>
  <c r="AA10" s="1"/>
  <c r="X10"/>
  <c r="W10"/>
  <c r="W38" s="1"/>
  <c r="V10"/>
  <c r="V38" s="1"/>
  <c r="U10"/>
  <c r="U38" s="1"/>
  <c r="S10"/>
  <c r="S38" s="1"/>
  <c r="R10"/>
  <c r="R38" s="1"/>
  <c r="Q10"/>
  <c r="T10" s="1"/>
  <c r="O10"/>
  <c r="O38" s="1"/>
  <c r="N10"/>
  <c r="N38" s="1"/>
  <c r="M10"/>
  <c r="M38" s="1"/>
  <c r="L10"/>
  <c r="L38" s="1"/>
  <c r="K10"/>
  <c r="K38" s="1"/>
  <c r="J10"/>
  <c r="J38" s="1"/>
  <c r="I10"/>
  <c r="H10"/>
  <c r="H38" s="1"/>
  <c r="G10"/>
  <c r="G38" s="1"/>
  <c r="E10"/>
  <c r="E38" s="1"/>
  <c r="D10"/>
  <c r="D38" s="1"/>
  <c r="E4"/>
  <c r="D4"/>
  <c r="P11" l="1"/>
  <c r="P25"/>
  <c r="AB25"/>
  <c r="AB32"/>
  <c r="I38"/>
  <c r="AB11"/>
  <c r="AB19"/>
  <c r="P27"/>
  <c r="P28"/>
  <c r="AB35"/>
  <c r="AC35" s="1"/>
  <c r="P35"/>
  <c r="P32"/>
  <c r="T38"/>
  <c r="P13"/>
  <c r="AB13"/>
  <c r="P21"/>
  <c r="AB21"/>
  <c r="AB28"/>
  <c r="AB31"/>
  <c r="AC31" s="1"/>
  <c r="AB34"/>
  <c r="AC34" s="1"/>
  <c r="AA38"/>
  <c r="AB10"/>
  <c r="AB29"/>
  <c r="AC29" s="1"/>
  <c r="AB14"/>
  <c r="AC14" s="1"/>
  <c r="P19"/>
  <c r="AB22"/>
  <c r="AC22" s="1"/>
  <c r="AC36"/>
  <c r="P31"/>
  <c r="P15"/>
  <c r="P16"/>
  <c r="AC16" s="1"/>
  <c r="AB18"/>
  <c r="AC18" s="1"/>
  <c r="P23"/>
  <c r="P24"/>
  <c r="AB27"/>
  <c r="AC27" s="1"/>
  <c r="P37"/>
  <c r="AB37"/>
  <c r="F49" i="2"/>
  <c r="X38" i="1"/>
  <c r="AB24"/>
  <c r="AB30"/>
  <c r="AC30" s="1"/>
  <c r="P33"/>
  <c r="AB33"/>
  <c r="AB17"/>
  <c r="AC17" s="1"/>
  <c r="AB15"/>
  <c r="AB23"/>
  <c r="AC26"/>
  <c r="Q38"/>
  <c r="Y38"/>
  <c r="F10"/>
  <c r="AC21" l="1"/>
  <c r="AC25"/>
  <c r="AC32"/>
  <c r="AC15"/>
  <c r="AC37"/>
  <c r="AC23"/>
  <c r="AC11"/>
  <c r="AB38"/>
  <c r="AC10"/>
  <c r="AC38" s="1"/>
  <c r="AC39" s="1"/>
  <c r="AC13"/>
  <c r="AC19"/>
  <c r="F38"/>
  <c r="P10"/>
  <c r="P38" s="1"/>
  <c r="AC33"/>
  <c r="AC28"/>
  <c r="AC24"/>
</calcChain>
</file>

<file path=xl/sharedStrings.xml><?xml version="1.0" encoding="utf-8"?>
<sst xmlns="http://schemas.openxmlformats.org/spreadsheetml/2006/main" count="2041" uniqueCount="137">
  <si>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</si>
  <si>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</si>
  <si>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</si>
  <si>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</si>
  <si>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</si>
  <si>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</si>
  <si>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</si>
  <si>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g) Magistrados não integrantes do quadro próprio em exercício no Órgão  &amp;  g.1) Membros Juristas e do Ministério Público junto à Justiça Eleitoral</t>
  </si>
  <si>
    <t>UO</t>
  </si>
  <si>
    <t>QUANTITATIVOS DE MAGISTRADOS POR UO (OCUPADOS)</t>
  </si>
  <si>
    <t>MAGISTRADOS NÃO INTEGRANTES DO QUADRO PRÓPRIO EM EXERCÍCIO NA JUSTIÇA ELEITORAL</t>
  </si>
  <si>
    <t>MEMBROS JURISTA E DO MINISTÉRIO PÚBLICO JUNTO À JUSTIÇA ELEITORAL</t>
  </si>
  <si>
    <t>TOTAL
GERAL</t>
  </si>
  <si>
    <t>MINISTROS
TITULARES
TSE</t>
  </si>
  <si>
    <t>MINISTROS
SUBSTITUTOS
TSE</t>
  </si>
  <si>
    <t>TOTAL 
MEMBROS
T S E</t>
  </si>
  <si>
    <t>MEMBROS
TITULARES
TRE</t>
  </si>
  <si>
    <t>MEMBROS
SUBSTITUTOS
TRE</t>
  </si>
  <si>
    <t>TOTAL
MEMBROS 
T R E</t>
  </si>
  <si>
    <t>JUIZ
ELEITORAL
TITULAR</t>
  </si>
  <si>
    <t>JUIZ
ELEITORAL
SUBSTITUTO</t>
  </si>
  <si>
    <t>TOTAL 
JUÍZES ELEITORAIS</t>
  </si>
  <si>
    <t>JUIZ AUXILIAR
(Art. 96, § 3ª, da Lei nº 9504/1997)</t>
  </si>
  <si>
    <t>JUIZ
AUXILIAR</t>
  </si>
  <si>
    <t>JUIZ
COLABORADOR</t>
  </si>
  <si>
    <t>TOTAL 
MAGISTRADOS</t>
  </si>
  <si>
    <t>PROCURADOR
GERAL
ELEITORAL</t>
  </si>
  <si>
    <t>PROCURADOR
GERAL
ELEITORAL
SUBSTITUTO</t>
  </si>
  <si>
    <t>PROCURADOR
GERAL
ELEITORAL
AUXILIAR</t>
  </si>
  <si>
    <t>TOTAL PROCURADOR GERAL TSE</t>
  </si>
  <si>
    <t>PROCURADOR
REGIONAL
ELEITORAL</t>
  </si>
  <si>
    <t>PROCURADOR
REGIONAL
ELEITORAL
SUBSTITUTO</t>
  </si>
  <si>
    <t>PROCURADOR
REGIONAL
ELEITORAL
AUXILIAR</t>
  </si>
  <si>
    <t>TOTAL
PROCURADOR
REGIONAL
TRE</t>
  </si>
  <si>
    <t>PROMOTOR
ELEITORAL</t>
  </si>
  <si>
    <t>PROMOTOR
ELEITORAL
SUBSTITUTO</t>
  </si>
  <si>
    <t>TOTAL
PROMOTOR
ELEITORAL</t>
  </si>
  <si>
    <t>TOTAL
MEMBROS
MP</t>
  </si>
  <si>
    <t>TSE</t>
  </si>
  <si>
    <t>AC</t>
  </si>
  <si>
    <t>AL</t>
  </si>
  <si>
    <t>AM</t>
  </si>
  <si>
    <t>BA</t>
  </si>
  <si>
    <t>CE</t>
  </si>
  <si>
    <t>DF</t>
  </si>
  <si>
    <t>ES</t>
  </si>
  <si>
    <t>GO</t>
  </si>
  <si>
    <t>MA</t>
  </si>
  <si>
    <t>MT</t>
  </si>
  <si>
    <t>MS</t>
  </si>
  <si>
    <t>MG</t>
  </si>
  <si>
    <t>PA</t>
  </si>
  <si>
    <t>PB</t>
  </si>
  <si>
    <t>PR</t>
  </si>
  <si>
    <t>PE</t>
  </si>
  <si>
    <t>PI</t>
  </si>
  <si>
    <t>RJ</t>
  </si>
  <si>
    <t>RN</t>
  </si>
  <si>
    <t>RS</t>
  </si>
  <si>
    <t>RO</t>
  </si>
  <si>
    <t>SC</t>
  </si>
  <si>
    <t>SP</t>
  </si>
  <si>
    <t>SE</t>
  </si>
  <si>
    <t>TO</t>
  </si>
  <si>
    <t>RR</t>
  </si>
  <si>
    <t>AP</t>
  </si>
  <si>
    <t>TOTAL</t>
  </si>
  <si>
    <t>Nota(s):</t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</si>
  <si>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Calibri"/>
        <family val="2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</si>
  <si>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DEZEMBRO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</si>
  <si>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</si>
  <si>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</si>
  <si>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</si>
  <si>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</si>
  <si>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</si>
  <si>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</si>
  <si>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</si>
  <si>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</si>
  <si>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</si>
  <si>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</si>
  <si>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</si>
  <si>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</si>
  <si>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</si>
  <si>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</si>
  <si>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</si>
  <si>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</si>
  <si>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</si>
  <si>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</si>
  <si>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</si>
  <si>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</si>
  <si>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JUIS SUBSTITUTO</t>
  </si>
  <si>
    <t>SUBTOTAL [A]</t>
  </si>
  <si>
    <t>g.1) Membros Juristas e do Ministério Público junto à Justiça Eleitoral¹</t>
  </si>
  <si>
    <t>Quantidade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</si>
  <si>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</si>
  <si>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</si>
  <si>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</si>
  <si>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</si>
  <si>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</si>
  <si>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</si>
  <si>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</si>
  <si>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</si>
  <si>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</si>
  <si>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</si>
  <si>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</si>
  <si>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</si>
  <si>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</si>
  <si>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</si>
  <si>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Arial"/>
        <family val="2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</si>
  <si>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JUIZ SUBSTITUTO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</si>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</sst>
</file>

<file path=xl/styles.xml><?xml version="1.0" encoding="utf-8"?>
<styleSheet xmlns="http://schemas.openxmlformats.org/spreadsheetml/2006/main">
  <numFmts count="6">
    <numFmt numFmtId="41" formatCode="_-* #,##0_-;\-* #,##0_-;_-* &quot;-&quot;_-;_-@_-"/>
    <numFmt numFmtId="43" formatCode="_-* #,##0.00_-;\-* #,##0.00_-;_-* &quot;-&quot;??_-;_-@_-"/>
    <numFmt numFmtId="164" formatCode="#,##0.000000"/>
    <numFmt numFmtId="165" formatCode="_(* #,##0.00_);_(* \(#,##0.00\);_(* \-??_);_(@_)"/>
    <numFmt numFmtId="166" formatCode="_(* #,##0_);_(* \(#,##0\);_(* &quot;-&quot;??_);_(@_)"/>
    <numFmt numFmtId="167" formatCode="_(* #,##0_);_(* \(#,##0\);_(* \-_);_(@_)"/>
  </numFmts>
  <fonts count="16">
    <font>
      <sz val="10"/>
      <color rgb="FF000000"/>
      <name val="Arial"/>
    </font>
    <font>
      <sz val="11"/>
      <color rgb="FFFFFFFF"/>
      <name val="Calibri"/>
      <family val="2"/>
    </font>
    <font>
      <b/>
      <sz val="11"/>
      <color rgb="FF333333"/>
      <name val="Calibri"/>
      <family val="2"/>
    </font>
    <font>
      <sz val="11"/>
      <color rgb="FF000000"/>
      <name val="Calibri"/>
      <family val="2"/>
    </font>
    <font>
      <sz val="10"/>
      <color rgb="FF000000"/>
      <name val="Courier"/>
      <family val="3"/>
    </font>
    <font>
      <b/>
      <sz val="18"/>
      <color rgb="FF003366"/>
      <name val="Cambria"/>
      <family val="1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Calibri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CCCC"/>
        <bgColor rgb="FF00CCFF"/>
      </patternFill>
    </fill>
    <fill>
      <patternFill patternType="solid">
        <fgColor rgb="FF333399"/>
        <bgColor rgb="FF003366"/>
      </patternFill>
    </fill>
    <fill>
      <patternFill patternType="solid">
        <fgColor rgb="FFC0C0C0"/>
        <bgColor rgb="FFCCCCFF"/>
      </patternFill>
    </fill>
    <fill>
      <patternFill patternType="solid">
        <fgColor rgb="FF0A3C0A"/>
        <bgColor rgb="FF000000"/>
      </patternFill>
    </fill>
  </fills>
  <borders count="57">
    <border>
      <left/>
      <right/>
      <top/>
      <bottom/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/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6">
    <xf numFmtId="0" fontId="0" fillId="0" borderId="0"/>
    <xf numFmtId="43" fontId="15" fillId="0" borderId="0"/>
    <xf numFmtId="0" fontId="1" fillId="2" borderId="0"/>
    <xf numFmtId="0" fontId="1" fillId="3" borderId="0"/>
    <xf numFmtId="0" fontId="2" fillId="4" borderId="1"/>
    <xf numFmtId="0" fontId="3" fillId="0" borderId="0"/>
    <xf numFmtId="43" fontId="3" fillId="0" borderId="0"/>
    <xf numFmtId="0" fontId="4" fillId="0" borderId="0"/>
    <xf numFmtId="0" fontId="5" fillId="0" borderId="0"/>
    <xf numFmtId="0" fontId="3" fillId="0" borderId="0"/>
    <xf numFmtId="0" fontId="3" fillId="0" borderId="0"/>
    <xf numFmtId="164" fontId="15" fillId="0" borderId="0">
      <protection locked="0"/>
    </xf>
    <xf numFmtId="165" fontId="15" fillId="0" borderId="0"/>
    <xf numFmtId="165" fontId="15" fillId="0" borderId="0"/>
    <xf numFmtId="165" fontId="15" fillId="0" borderId="0"/>
    <xf numFmtId="0" fontId="5" fillId="0" borderId="0"/>
  </cellStyleXfs>
  <cellXfs count="247">
    <xf numFmtId="0" fontId="0" fillId="0" borderId="0" xfId="0"/>
    <xf numFmtId="0" fontId="8" fillId="5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5" borderId="4" xfId="0" applyFont="1" applyFill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41" fontId="9" fillId="0" borderId="13" xfId="0" applyNumberFormat="1" applyFont="1" applyBorder="1" applyAlignment="1">
      <alignment vertical="center"/>
    </xf>
    <xf numFmtId="166" fontId="9" fillId="0" borderId="14" xfId="0" applyNumberFormat="1" applyFont="1" applyBorder="1" applyAlignment="1" applyProtection="1">
      <alignment vertical="center"/>
      <protection locked="0"/>
    </xf>
    <xf numFmtId="166" fontId="10" fillId="0" borderId="15" xfId="0" applyNumberFormat="1" applyFont="1" applyBorder="1" applyAlignment="1" applyProtection="1">
      <alignment vertical="center"/>
      <protection locked="0"/>
    </xf>
    <xf numFmtId="166" fontId="9" fillId="0" borderId="16" xfId="0" applyNumberFormat="1" applyFont="1" applyBorder="1" applyAlignment="1" applyProtection="1">
      <alignment vertical="center"/>
      <protection locked="0"/>
    </xf>
    <xf numFmtId="166" fontId="9" fillId="0" borderId="17" xfId="0" applyNumberFormat="1" applyFont="1" applyBorder="1" applyAlignment="1" applyProtection="1">
      <alignment vertical="center"/>
      <protection locked="0"/>
    </xf>
    <xf numFmtId="166" fontId="9" fillId="0" borderId="18" xfId="0" applyNumberFormat="1" applyFont="1" applyBorder="1" applyAlignment="1" applyProtection="1">
      <alignment vertical="center"/>
      <protection locked="0"/>
    </xf>
    <xf numFmtId="166" fontId="9" fillId="0" borderId="19" xfId="0" applyNumberFormat="1" applyFont="1" applyBorder="1" applyAlignment="1" applyProtection="1">
      <alignment vertical="center"/>
      <protection locked="0"/>
    </xf>
    <xf numFmtId="166" fontId="10" fillId="0" borderId="20" xfId="0" applyNumberFormat="1" applyFont="1" applyBorder="1" applyAlignment="1" applyProtection="1">
      <alignment vertical="center"/>
      <protection locked="0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41" fontId="9" fillId="0" borderId="23" xfId="0" applyNumberFormat="1" applyFont="1" applyBorder="1" applyAlignment="1">
      <alignment vertical="center"/>
    </xf>
    <xf numFmtId="166" fontId="9" fillId="0" borderId="12" xfId="0" applyNumberFormat="1" applyFont="1" applyBorder="1" applyAlignment="1" applyProtection="1">
      <alignment vertical="center"/>
      <protection locked="0"/>
    </xf>
    <xf numFmtId="166" fontId="10" fillId="0" borderId="24" xfId="0" applyNumberFormat="1" applyFont="1" applyBorder="1" applyAlignment="1" applyProtection="1">
      <alignment vertical="center"/>
      <protection locked="0"/>
    </xf>
    <xf numFmtId="166" fontId="9" fillId="0" borderId="11" xfId="0" applyNumberFormat="1" applyFont="1" applyBorder="1" applyAlignment="1" applyProtection="1">
      <alignment vertical="center"/>
      <protection locked="0"/>
    </xf>
    <xf numFmtId="166" fontId="9" fillId="0" borderId="23" xfId="0" applyNumberFormat="1" applyFont="1" applyBorder="1" applyAlignment="1" applyProtection="1">
      <alignment vertical="center"/>
      <protection locked="0"/>
    </xf>
    <xf numFmtId="166" fontId="9" fillId="0" borderId="25" xfId="0" applyNumberFormat="1" applyFont="1" applyBorder="1" applyAlignment="1" applyProtection="1">
      <alignment vertical="center"/>
      <protection locked="0"/>
    </xf>
    <xf numFmtId="166" fontId="9" fillId="0" borderId="26" xfId="0" applyNumberFormat="1" applyFont="1" applyBorder="1" applyAlignment="1" applyProtection="1">
      <alignment vertical="center"/>
      <protection locked="0"/>
    </xf>
    <xf numFmtId="166" fontId="10" fillId="0" borderId="27" xfId="0" applyNumberFormat="1" applyFont="1" applyBorder="1" applyAlignment="1" applyProtection="1">
      <alignment vertical="center"/>
      <protection locked="0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41" fontId="9" fillId="0" borderId="30" xfId="0" applyNumberFormat="1" applyFont="1" applyBorder="1" applyAlignment="1">
      <alignment vertical="center"/>
    </xf>
    <xf numFmtId="166" fontId="9" fillId="0" borderId="31" xfId="0" applyNumberFormat="1" applyFont="1" applyBorder="1" applyAlignment="1" applyProtection="1">
      <alignment vertical="center"/>
      <protection locked="0"/>
    </xf>
    <xf numFmtId="166" fontId="10" fillId="0" borderId="32" xfId="0" applyNumberFormat="1" applyFont="1" applyBorder="1" applyAlignment="1" applyProtection="1">
      <alignment vertical="center"/>
      <protection locked="0"/>
    </xf>
    <xf numFmtId="166" fontId="9" fillId="0" borderId="33" xfId="0" applyNumberFormat="1" applyFont="1" applyBorder="1" applyAlignment="1" applyProtection="1">
      <alignment vertical="center"/>
      <protection locked="0"/>
    </xf>
    <xf numFmtId="166" fontId="9" fillId="0" borderId="34" xfId="0" applyNumberFormat="1" applyFont="1" applyBorder="1" applyAlignment="1" applyProtection="1">
      <alignment vertical="center"/>
      <protection locked="0"/>
    </xf>
    <xf numFmtId="166" fontId="9" fillId="0" borderId="35" xfId="0" applyNumberFormat="1" applyFont="1" applyBorder="1" applyAlignment="1" applyProtection="1">
      <alignment vertical="center"/>
      <protection locked="0"/>
    </xf>
    <xf numFmtId="166" fontId="9" fillId="0" borderId="36" xfId="0" applyNumberFormat="1" applyFont="1" applyBorder="1" applyAlignment="1" applyProtection="1">
      <alignment vertical="center"/>
      <protection locked="0"/>
    </xf>
    <xf numFmtId="166" fontId="10" fillId="0" borderId="37" xfId="0" applyNumberFormat="1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167" fontId="8" fillId="5" borderId="38" xfId="0" applyNumberFormat="1" applyFont="1" applyFill="1" applyBorder="1" applyAlignment="1">
      <alignment vertical="center"/>
    </xf>
    <xf numFmtId="167" fontId="8" fillId="5" borderId="39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41" fontId="9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0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8" fillId="5" borderId="41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/>
    </xf>
    <xf numFmtId="41" fontId="9" fillId="0" borderId="46" xfId="0" applyNumberFormat="1" applyFont="1" applyBorder="1" applyAlignment="1">
      <alignment horizontal="right" vertical="center" wrapText="1"/>
    </xf>
    <xf numFmtId="0" fontId="9" fillId="0" borderId="45" xfId="0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8" fillId="5" borderId="4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41" fontId="8" fillId="5" borderId="53" xfId="0" applyNumberFormat="1" applyFont="1" applyFill="1" applyBorder="1" applyAlignment="1">
      <alignment horizontal="right" vertical="center" wrapText="1"/>
    </xf>
    <xf numFmtId="41" fontId="8" fillId="5" borderId="56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5" borderId="41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/>
    </xf>
    <xf numFmtId="41" fontId="9" fillId="0" borderId="46" xfId="0" applyNumberFormat="1" applyFont="1" applyBorder="1" applyAlignment="1">
      <alignment horizontal="right" vertical="center" wrapText="1"/>
    </xf>
    <xf numFmtId="0" fontId="9" fillId="0" borderId="45" xfId="0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8" fillId="5" borderId="4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41" fontId="8" fillId="5" borderId="53" xfId="0" applyNumberFormat="1" applyFont="1" applyFill="1" applyBorder="1" applyAlignment="1">
      <alignment horizontal="right" vertical="center" wrapText="1"/>
    </xf>
    <xf numFmtId="41" fontId="8" fillId="5" borderId="56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5" borderId="41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/>
    </xf>
    <xf numFmtId="41" fontId="9" fillId="0" borderId="46" xfId="0" applyNumberFormat="1" applyFont="1" applyBorder="1" applyAlignment="1">
      <alignment horizontal="right" vertical="center" wrapText="1"/>
    </xf>
    <xf numFmtId="0" fontId="9" fillId="0" borderId="45" xfId="0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8" fillId="5" borderId="4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41" fontId="8" fillId="5" borderId="53" xfId="0" applyNumberFormat="1" applyFont="1" applyFill="1" applyBorder="1" applyAlignment="1">
      <alignment horizontal="right" vertical="center" wrapText="1"/>
    </xf>
    <xf numFmtId="41" fontId="8" fillId="5" borderId="56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5" borderId="41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/>
    </xf>
    <xf numFmtId="41" fontId="9" fillId="0" borderId="46" xfId="0" applyNumberFormat="1" applyFont="1" applyBorder="1" applyAlignment="1">
      <alignment horizontal="right" vertical="center" wrapText="1"/>
    </xf>
    <xf numFmtId="0" fontId="9" fillId="0" borderId="45" xfId="0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8" fillId="5" borderId="4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41" fontId="8" fillId="5" borderId="53" xfId="0" applyNumberFormat="1" applyFont="1" applyFill="1" applyBorder="1" applyAlignment="1">
      <alignment horizontal="right" vertical="center" wrapText="1"/>
    </xf>
    <xf numFmtId="41" fontId="8" fillId="5" borderId="56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5" borderId="41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/>
    </xf>
    <xf numFmtId="41" fontId="9" fillId="0" borderId="46" xfId="0" applyNumberFormat="1" applyFont="1" applyBorder="1" applyAlignment="1">
      <alignment horizontal="right" vertical="center" wrapText="1"/>
    </xf>
    <xf numFmtId="0" fontId="9" fillId="0" borderId="45" xfId="0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8" fillId="5" borderId="4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41" fontId="8" fillId="5" borderId="53" xfId="0" applyNumberFormat="1" applyFont="1" applyFill="1" applyBorder="1" applyAlignment="1">
      <alignment horizontal="right" vertical="center" wrapText="1"/>
    </xf>
    <xf numFmtId="41" fontId="8" fillId="5" borderId="56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5" borderId="41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/>
    </xf>
    <xf numFmtId="41" fontId="9" fillId="0" borderId="46" xfId="0" applyNumberFormat="1" applyFont="1" applyBorder="1" applyAlignment="1">
      <alignment horizontal="right" vertical="center" wrapText="1"/>
    </xf>
    <xf numFmtId="0" fontId="9" fillId="0" borderId="45" xfId="0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8" fillId="5" borderId="4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41" fontId="8" fillId="5" borderId="53" xfId="0" applyNumberFormat="1" applyFont="1" applyFill="1" applyBorder="1" applyAlignment="1">
      <alignment horizontal="right" vertical="center" wrapText="1"/>
    </xf>
    <xf numFmtId="41" fontId="8" fillId="5" borderId="56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5" borderId="41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/>
    </xf>
    <xf numFmtId="41" fontId="9" fillId="0" borderId="46" xfId="0" applyNumberFormat="1" applyFont="1" applyBorder="1" applyAlignment="1">
      <alignment horizontal="right" vertical="center" wrapText="1"/>
    </xf>
    <xf numFmtId="0" fontId="9" fillId="0" borderId="45" xfId="0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8" fillId="5" borderId="4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41" fontId="8" fillId="5" borderId="53" xfId="0" applyNumberFormat="1" applyFont="1" applyFill="1" applyBorder="1" applyAlignment="1">
      <alignment horizontal="right" vertical="center" wrapText="1"/>
    </xf>
    <xf numFmtId="41" fontId="8" fillId="5" borderId="56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5" borderId="41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/>
    </xf>
    <xf numFmtId="41" fontId="9" fillId="0" borderId="46" xfId="0" applyNumberFormat="1" applyFont="1" applyBorder="1" applyAlignment="1">
      <alignment horizontal="right" vertical="center" wrapText="1"/>
    </xf>
    <xf numFmtId="0" fontId="9" fillId="0" borderId="45" xfId="0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8" fillId="5" borderId="4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41" fontId="8" fillId="5" borderId="53" xfId="0" applyNumberFormat="1" applyFont="1" applyFill="1" applyBorder="1" applyAlignment="1">
      <alignment horizontal="right" vertical="center" wrapText="1"/>
    </xf>
    <xf numFmtId="41" fontId="8" fillId="5" borderId="56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5" borderId="41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/>
    </xf>
    <xf numFmtId="41" fontId="9" fillId="0" borderId="46" xfId="0" applyNumberFormat="1" applyFont="1" applyBorder="1" applyAlignment="1">
      <alignment horizontal="right" vertical="center" wrapText="1"/>
    </xf>
    <xf numFmtId="0" fontId="9" fillId="0" borderId="45" xfId="0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8" fillId="5" borderId="4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41" fontId="8" fillId="5" borderId="53" xfId="0" applyNumberFormat="1" applyFont="1" applyFill="1" applyBorder="1" applyAlignment="1">
      <alignment horizontal="right" vertical="center" wrapText="1"/>
    </xf>
    <xf numFmtId="41" fontId="8" fillId="5" borderId="56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40" xfId="0" applyFont="1" applyFill="1" applyBorder="1" applyAlignment="1">
      <alignment horizontal="center" vertical="center" wrapText="1"/>
    </xf>
    <xf numFmtId="0" fontId="8" fillId="5" borderId="4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9" fillId="0" borderId="43" xfId="0" applyFont="1" applyBorder="1" applyAlignment="1">
      <alignment horizontal="left" vertical="center" wrapText="1"/>
    </xf>
    <xf numFmtId="0" fontId="9" fillId="0" borderId="44" xfId="0" applyFont="1" applyBorder="1" applyAlignment="1">
      <alignment horizontal="left" vertical="center" wrapText="1"/>
    </xf>
    <xf numFmtId="0" fontId="9" fillId="0" borderId="47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left" vertical="center" wrapText="1"/>
    </xf>
    <xf numFmtId="0" fontId="9" fillId="0" borderId="43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49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0" fontId="9" fillId="0" borderId="48" xfId="0" applyFont="1" applyBorder="1" applyAlignment="1">
      <alignment horizontal="left" vertical="center"/>
    </xf>
    <xf numFmtId="0" fontId="9" fillId="0" borderId="50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49" xfId="0" applyFont="1" applyBorder="1" applyAlignment="1">
      <alignment horizontal="left" vertical="center" wrapText="1"/>
    </xf>
    <xf numFmtId="0" fontId="8" fillId="5" borderId="50" xfId="0" applyFon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8" fillId="5" borderId="51" xfId="0" applyFont="1" applyFill="1" applyBorder="1" applyAlignment="1">
      <alignment horizontal="center" vertical="center" wrapText="1"/>
    </xf>
    <xf numFmtId="0" fontId="8" fillId="5" borderId="52" xfId="0" applyFont="1" applyFill="1" applyBorder="1" applyAlignment="1">
      <alignment horizontal="center" vertical="center" wrapText="1"/>
    </xf>
    <xf numFmtId="0" fontId="8" fillId="5" borderId="54" xfId="0" applyFont="1" applyFill="1" applyBorder="1" applyAlignment="1">
      <alignment horizontal="center" vertical="center" wrapText="1"/>
    </xf>
    <xf numFmtId="0" fontId="8" fillId="5" borderId="55" xfId="0" applyFont="1" applyFill="1" applyBorder="1" applyAlignment="1">
      <alignment horizontal="center" vertical="center" wrapText="1"/>
    </xf>
  </cellXfs>
  <cellStyles count="16">
    <cellStyle name="Normal" xfId="0" builtinId="0" customBuiltin="1"/>
    <cellStyle name="Normal 10" xfId="4"/>
    <cellStyle name="Normal 11" xfId="7"/>
    <cellStyle name="Normal 12" xfId="10"/>
    <cellStyle name="Normal 13" xfId="2"/>
    <cellStyle name="Normal 14" xfId="9"/>
    <cellStyle name="Normal 15" xfId="3"/>
    <cellStyle name="Normal 2" xfId="6"/>
    <cellStyle name="Normal 3" xfId="8"/>
    <cellStyle name="Normal 4" xfId="13"/>
    <cellStyle name="Normal 5" xfId="11"/>
    <cellStyle name="Normal 6" xfId="15"/>
    <cellStyle name="Normal 7" xfId="14"/>
    <cellStyle name="Normal 8" xfId="12"/>
    <cellStyle name="Normal 9" xfId="5"/>
    <cellStyle name="Separador de milhares" xfId="1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C40"/>
  <sheetViews>
    <sheetView showGridLines="0" tabSelected="1" workbookViewId="0">
      <pane xSplit="3" ySplit="9" topLeftCell="D10" activePane="bottomRight" state="frozen"/>
      <selection pane="topRight"/>
      <selection pane="bottomLeft"/>
      <selection pane="bottomRight" activeCell="G21" sqref="G21"/>
    </sheetView>
  </sheetViews>
  <sheetFormatPr defaultRowHeight="15"/>
  <cols>
    <col min="1" max="1" width="2.5703125" style="47" customWidth="1"/>
    <col min="2" max="2" width="20.7109375" style="48" customWidth="1"/>
    <col min="3" max="29" width="20.7109375" style="47" customWidth="1"/>
    <col min="30" max="16384" width="9.140625" style="47"/>
  </cols>
  <sheetData>
    <row r="1" spans="2:29" s="2" customFormat="1" ht="49.5" customHeight="1">
      <c r="B1" s="3" t="s">
        <v>0</v>
      </c>
    </row>
    <row r="2" spans="2:29" s="2" customFormat="1" ht="34.5" customHeight="1">
      <c r="B2" s="2" t="s">
        <v>1</v>
      </c>
      <c r="D2" s="3" t="s">
        <v>2</v>
      </c>
      <c r="Z2" s="3"/>
    </row>
    <row r="3" spans="2:29" s="2" customFormat="1" ht="34.5" customHeight="1">
      <c r="B3" s="2" t="s">
        <v>3</v>
      </c>
      <c r="D3" s="3" t="s">
        <v>4</v>
      </c>
      <c r="Z3" s="3"/>
    </row>
    <row r="4" spans="2:29" s="2" customFormat="1" ht="34.5" customHeight="1">
      <c r="B4" s="2" t="s">
        <v>5</v>
      </c>
      <c r="D4" s="4" t="str">
        <f>JE!C4</f>
        <v>DEZEMBRO</v>
      </c>
      <c r="E4" s="5">
        <f>JE!D4</f>
        <v>2022</v>
      </c>
      <c r="F4" s="3"/>
      <c r="Z4" s="3"/>
    </row>
    <row r="5" spans="2:29" s="2" customFormat="1" ht="34.5" customHeight="1">
      <c r="B5" s="217" t="s">
        <v>6</v>
      </c>
      <c r="C5" s="217"/>
      <c r="D5" s="217"/>
      <c r="E5" s="217"/>
      <c r="F5" s="217"/>
      <c r="G5" s="217"/>
      <c r="H5" s="21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2:29" s="2" customFormat="1" ht="34.5" customHeight="1">
      <c r="B6" s="3" t="s">
        <v>7</v>
      </c>
      <c r="C6" s="3"/>
      <c r="D6" s="3"/>
      <c r="E6" s="3"/>
      <c r="F6" s="3"/>
      <c r="G6" s="3"/>
      <c r="H6" s="3"/>
      <c r="I6" s="3"/>
      <c r="J6" s="3"/>
      <c r="K6" s="3"/>
      <c r="L6" s="3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2:29" ht="34.5" customHeight="1">
      <c r="B7" s="218" t="s">
        <v>8</v>
      </c>
      <c r="C7" s="219"/>
      <c r="D7" s="214" t="s">
        <v>9</v>
      </c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spans="2:29" ht="34.5" customHeight="1">
      <c r="B8" s="218"/>
      <c r="C8" s="219"/>
      <c r="D8" s="214" t="s">
        <v>10</v>
      </c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1" t="s">
        <v>11</v>
      </c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3" t="s">
        <v>12</v>
      </c>
    </row>
    <row r="9" spans="2:29" ht="49.5" customHeight="1">
      <c r="B9" s="218"/>
      <c r="C9" s="219"/>
      <c r="D9" s="8" t="s">
        <v>13</v>
      </c>
      <c r="E9" s="8" t="s">
        <v>14</v>
      </c>
      <c r="F9" s="8" t="s">
        <v>15</v>
      </c>
      <c r="G9" s="8" t="s">
        <v>16</v>
      </c>
      <c r="H9" s="8" t="s">
        <v>17</v>
      </c>
      <c r="I9" s="8" t="s">
        <v>18</v>
      </c>
      <c r="J9" s="8" t="s">
        <v>19</v>
      </c>
      <c r="K9" s="8" t="s">
        <v>20</v>
      </c>
      <c r="L9" s="8" t="s">
        <v>21</v>
      </c>
      <c r="M9" s="8" t="s">
        <v>22</v>
      </c>
      <c r="N9" s="8" t="s">
        <v>23</v>
      </c>
      <c r="O9" s="8" t="s">
        <v>24</v>
      </c>
      <c r="P9" s="8" t="s">
        <v>25</v>
      </c>
      <c r="Q9" s="9" t="s">
        <v>26</v>
      </c>
      <c r="R9" s="10" t="s">
        <v>27</v>
      </c>
      <c r="S9" s="10" t="s">
        <v>28</v>
      </c>
      <c r="T9" s="8" t="s">
        <v>29</v>
      </c>
      <c r="U9" s="10" t="s">
        <v>30</v>
      </c>
      <c r="V9" s="10" t="s">
        <v>31</v>
      </c>
      <c r="W9" s="10" t="s">
        <v>32</v>
      </c>
      <c r="X9" s="8" t="s">
        <v>33</v>
      </c>
      <c r="Y9" s="10" t="s">
        <v>34</v>
      </c>
      <c r="Z9" s="10" t="s">
        <v>35</v>
      </c>
      <c r="AA9" s="8" t="s">
        <v>36</v>
      </c>
      <c r="AB9" s="8" t="s">
        <v>37</v>
      </c>
      <c r="AC9" s="214"/>
    </row>
    <row r="10" spans="2:29" s="11" customFormat="1" ht="24.75" customHeight="1">
      <c r="B10" s="12">
        <v>14101</v>
      </c>
      <c r="C10" s="13" t="s">
        <v>38</v>
      </c>
      <c r="D10" s="14">
        <f>TSE!$F$8+TSE!$F$35</f>
        <v>7</v>
      </c>
      <c r="E10" s="15">
        <f>TSE!$F$9+TSE!$F$36</f>
        <v>7</v>
      </c>
      <c r="F10" s="16">
        <f t="shared" ref="F10:F37" si="0">D10+E10</f>
        <v>14</v>
      </c>
      <c r="G10" s="17">
        <f>TSE!$F$10+TSE!$F$13+TSE!$F$19+TSE!$F$37</f>
        <v>0</v>
      </c>
      <c r="H10" s="15">
        <f>TSE!$F$11+TSE!$F$14+TSE!$F$20+TSE!$F$38</f>
        <v>0</v>
      </c>
      <c r="I10" s="16">
        <f t="shared" ref="I10:I37" si="1">G10+H10</f>
        <v>0</v>
      </c>
      <c r="J10" s="17">
        <f>TSE!$F$21+TSE!$F$26</f>
        <v>0</v>
      </c>
      <c r="K10" s="15">
        <f>TSE!$F$22+TSE!$F$27</f>
        <v>0</v>
      </c>
      <c r="L10" s="16">
        <f t="shared" ref="L10:L37" si="2">J10+K10</f>
        <v>0</v>
      </c>
      <c r="M10" s="18">
        <f>TSE!$F$12+TSE!$F$15+TSE!$F$23+TSE!$F$28+TSE!$F$39</f>
        <v>0</v>
      </c>
      <c r="N10" s="18">
        <f>TSE!$F$16+TSE!$F$17+TSE!$F$18+TSE!$F$24+TSE!$F$29</f>
        <v>8</v>
      </c>
      <c r="O10" s="19">
        <f>TSE!$F$25+TSE!$F$30</f>
        <v>0</v>
      </c>
      <c r="P10" s="16">
        <f t="shared" ref="P10:P37" si="3">F10+I10+L10+M10+N10+O10</f>
        <v>22</v>
      </c>
      <c r="Q10" s="20">
        <f>TSE!$F$40</f>
        <v>1</v>
      </c>
      <c r="R10" s="15">
        <f>TSE!$F$41</f>
        <v>1</v>
      </c>
      <c r="S10" s="15">
        <f>TSE!$F$42</f>
        <v>0</v>
      </c>
      <c r="T10" s="16">
        <f t="shared" ref="T10:T37" si="4">Q10+R10+S10</f>
        <v>2</v>
      </c>
      <c r="U10" s="17">
        <f>TSE!$F$43</f>
        <v>0</v>
      </c>
      <c r="V10" s="15">
        <f>TSE!$F$44</f>
        <v>0</v>
      </c>
      <c r="W10" s="15">
        <f>TSE!$F$45</f>
        <v>0</v>
      </c>
      <c r="X10" s="16">
        <f t="shared" ref="X10:X37" si="5">U10+V10+W10</f>
        <v>0</v>
      </c>
      <c r="Y10" s="17">
        <f>TSE!$F$46</f>
        <v>0</v>
      </c>
      <c r="Z10" s="19">
        <f>TSE!$F$47</f>
        <v>0</v>
      </c>
      <c r="AA10" s="16">
        <f t="shared" ref="AA10:AA37" si="6">Y10+Z10</f>
        <v>0</v>
      </c>
      <c r="AB10" s="16">
        <f t="shared" ref="AB10:AB37" si="7">AA10+X10+T10</f>
        <v>2</v>
      </c>
      <c r="AC10" s="21">
        <f t="shared" ref="AC10:AC37" si="8">AB10+P10</f>
        <v>24</v>
      </c>
    </row>
    <row r="11" spans="2:29" s="11" customFormat="1" ht="24.75" customHeight="1">
      <c r="B11" s="22">
        <v>14102</v>
      </c>
      <c r="C11" s="23" t="s">
        <v>39</v>
      </c>
      <c r="D11" s="24">
        <f>'TRE-AC'!$F$8+'TRE-AC'!$F$35</f>
        <v>0</v>
      </c>
      <c r="E11" s="25">
        <f>'TRE-AC'!$F$9+'TRE-AC'!$F$36</f>
        <v>0</v>
      </c>
      <c r="F11" s="26">
        <f t="shared" si="0"/>
        <v>0</v>
      </c>
      <c r="G11" s="27">
        <f>'TRE-AC'!$F$10+'TRE-AC'!$F$13+'TRE-AC'!$F$19+'TRE-AC'!$F$37</f>
        <v>7</v>
      </c>
      <c r="H11" s="25">
        <f>'TRE-AC'!$F$11+'TRE-AC'!$F$14+'TRE-AC'!$F$20+'TRE-AC'!$F$38</f>
        <v>5</v>
      </c>
      <c r="I11" s="26">
        <f t="shared" si="1"/>
        <v>12</v>
      </c>
      <c r="J11" s="27">
        <f>'TRE-AC'!$F$21+'TRE-AC'!$F$26</f>
        <v>9</v>
      </c>
      <c r="K11" s="25">
        <f>'TRE-AC'!$F$22+'TRE-AC'!$F$27</f>
        <v>0</v>
      </c>
      <c r="L11" s="26">
        <f t="shared" si="2"/>
        <v>9</v>
      </c>
      <c r="M11" s="28">
        <f>'TRE-AC'!$F$12+'TRE-AC'!$F$15+'TRE-AC'!$F$23+'TRE-AC'!$F$28+'TRE-AC'!$F$39</f>
        <v>0</v>
      </c>
      <c r="N11" s="28">
        <f>'TRE-AC'!$F$16+'TRE-AC'!$F$17+'TRE-AC'!$F$18+'TRE-AC'!$F$24+'TRE-AC'!$F$29</f>
        <v>0</v>
      </c>
      <c r="O11" s="29">
        <f>'TRE-AC'!$F$25+'TRE-AC'!$F$30</f>
        <v>0</v>
      </c>
      <c r="P11" s="26">
        <f t="shared" si="3"/>
        <v>21</v>
      </c>
      <c r="Q11" s="30">
        <f>'TRE-AC'!$F$40</f>
        <v>0</v>
      </c>
      <c r="R11" s="25">
        <f>'TRE-AC'!$F$41</f>
        <v>0</v>
      </c>
      <c r="S11" s="25">
        <f>'TRE-AC'!$F$42</f>
        <v>0</v>
      </c>
      <c r="T11" s="26">
        <f t="shared" si="4"/>
        <v>0</v>
      </c>
      <c r="U11" s="27">
        <f>'TRE-AC'!$F$43</f>
        <v>1</v>
      </c>
      <c r="V11" s="25">
        <f>'TRE-AC'!$F$44</f>
        <v>1</v>
      </c>
      <c r="W11" s="25">
        <f>'TRE-AC'!$F$45</f>
        <v>0</v>
      </c>
      <c r="X11" s="26">
        <f t="shared" si="5"/>
        <v>2</v>
      </c>
      <c r="Y11" s="27">
        <f>'TRE-AC'!$F$46</f>
        <v>9</v>
      </c>
      <c r="Z11" s="29">
        <f>'TRE-AC'!$F$47</f>
        <v>0</v>
      </c>
      <c r="AA11" s="26">
        <f t="shared" si="6"/>
        <v>9</v>
      </c>
      <c r="AB11" s="26">
        <f t="shared" si="7"/>
        <v>11</v>
      </c>
      <c r="AC11" s="31">
        <f t="shared" si="8"/>
        <v>32</v>
      </c>
    </row>
    <row r="12" spans="2:29" s="11" customFormat="1" ht="24.75" customHeight="1">
      <c r="B12" s="22">
        <v>14103</v>
      </c>
      <c r="C12" s="23" t="s">
        <v>40</v>
      </c>
      <c r="D12" s="24">
        <f>'TRE-AL'!$F$8+'TRE-AL'!$F$35</f>
        <v>0</v>
      </c>
      <c r="E12" s="25">
        <f>'TRE-AL'!$F$9+'TRE-AL'!$F$36</f>
        <v>0</v>
      </c>
      <c r="F12" s="26">
        <f t="shared" si="0"/>
        <v>0</v>
      </c>
      <c r="G12" s="27">
        <f>'TRE-AL'!$F$10+'TRE-AL'!$F$13+'TRE-AL'!$F$19+'TRE-AL'!$F$37</f>
        <v>7</v>
      </c>
      <c r="H12" s="25">
        <f>'TRE-AL'!$F$11+'TRE-AL'!$F$14+'TRE-AL'!$F$20+'TRE-AL'!$F$38</f>
        <v>7</v>
      </c>
      <c r="I12" s="26">
        <f t="shared" si="1"/>
        <v>14</v>
      </c>
      <c r="J12" s="27">
        <f>'TRE-AL'!$F$21+'TRE-AL'!$F$26</f>
        <v>30</v>
      </c>
      <c r="K12" s="25">
        <f>'TRE-AL'!$F$22+'TRE-AL'!$F$27</f>
        <v>12</v>
      </c>
      <c r="L12" s="26">
        <f t="shared" si="2"/>
        <v>42</v>
      </c>
      <c r="M12" s="28">
        <f>'TRE-AL'!$F$12+'TRE-AL'!$F$15+'TRE-AL'!$F$23+'TRE-AL'!$F$28+'TRE-AL'!$F$39</f>
        <v>1</v>
      </c>
      <c r="N12" s="28">
        <f>'TRE-AL'!$F$16+'TRE-AL'!$F$17+'TRE-AL'!$F$18+'TRE-AL'!$F$24+'TRE-AL'!$F$29</f>
        <v>2</v>
      </c>
      <c r="O12" s="29">
        <f>'TRE-AL'!$F$25+'TRE-AL'!$F$30</f>
        <v>0</v>
      </c>
      <c r="P12" s="26">
        <f t="shared" si="3"/>
        <v>59</v>
      </c>
      <c r="Q12" s="30">
        <f>'TRE-AL'!$F$40</f>
        <v>0</v>
      </c>
      <c r="R12" s="25">
        <f>'TRE-AL'!$F$41</f>
        <v>0</v>
      </c>
      <c r="S12" s="25">
        <f>'TRE-AL'!$F$42</f>
        <v>0</v>
      </c>
      <c r="T12" s="26">
        <f t="shared" si="4"/>
        <v>0</v>
      </c>
      <c r="U12" s="27">
        <f>'TRE-AL'!$F$43</f>
        <v>1</v>
      </c>
      <c r="V12" s="25">
        <f>'TRE-AL'!$F$44</f>
        <v>1</v>
      </c>
      <c r="W12" s="25">
        <f>'TRE-AL'!$F$45</f>
        <v>3</v>
      </c>
      <c r="X12" s="26">
        <f t="shared" si="5"/>
        <v>5</v>
      </c>
      <c r="Y12" s="27">
        <f>'TRE-AL'!$F$46</f>
        <v>40</v>
      </c>
      <c r="Z12" s="29">
        <f>'TRE-AL'!$F$47</f>
        <v>2</v>
      </c>
      <c r="AA12" s="26">
        <f t="shared" si="6"/>
        <v>42</v>
      </c>
      <c r="AB12" s="26">
        <f t="shared" si="7"/>
        <v>47</v>
      </c>
      <c r="AC12" s="31">
        <f t="shared" si="8"/>
        <v>106</v>
      </c>
    </row>
    <row r="13" spans="2:29" ht="24.75" customHeight="1">
      <c r="B13" s="22">
        <v>14104</v>
      </c>
      <c r="C13" s="23" t="s">
        <v>41</v>
      </c>
      <c r="D13" s="24">
        <f>'TRE-AM'!$F$8+'TRE-AM'!$F$35</f>
        <v>0</v>
      </c>
      <c r="E13" s="25">
        <f>'TRE-AM'!$F$9+'TRE-AM'!$F$36</f>
        <v>0</v>
      </c>
      <c r="F13" s="26">
        <f t="shared" si="0"/>
        <v>0</v>
      </c>
      <c r="G13" s="27">
        <f>'TRE-AM'!$F$10+'TRE-AM'!$F$13+'TRE-AM'!$F$19+'TRE-AM'!$F$37</f>
        <v>7</v>
      </c>
      <c r="H13" s="25">
        <f>'TRE-AM'!$F$11+'TRE-AM'!$F$14+'TRE-AM'!$F$20+'TRE-AM'!$F$38</f>
        <v>6</v>
      </c>
      <c r="I13" s="26">
        <f t="shared" si="1"/>
        <v>13</v>
      </c>
      <c r="J13" s="27">
        <f>'TRE-AM'!$F$21+'TRE-AM'!$F$26</f>
        <v>56</v>
      </c>
      <c r="K13" s="25">
        <f>'TRE-AM'!$F$22+'TRE-AM'!$F$27</f>
        <v>4</v>
      </c>
      <c r="L13" s="26">
        <f t="shared" si="2"/>
        <v>60</v>
      </c>
      <c r="M13" s="28">
        <f>'TRE-AM'!$F$12+'TRE-AM'!$F$15+'TRE-AM'!$F$23+'TRE-AM'!$F$28+'TRE-AM'!$F$39</f>
        <v>1</v>
      </c>
      <c r="N13" s="28">
        <f>'TRE-AM'!$F$16+'TRE-AM'!$F$17+'TRE-AM'!$F$18+'TRE-AM'!$F$24+'TRE-AM'!$F$29</f>
        <v>2</v>
      </c>
      <c r="O13" s="29">
        <f>'TRE-AM'!$F$25+'TRE-AM'!$F$30</f>
        <v>0</v>
      </c>
      <c r="P13" s="26">
        <f t="shared" si="3"/>
        <v>76</v>
      </c>
      <c r="Q13" s="30">
        <f>'TRE-AM'!$F$40</f>
        <v>0</v>
      </c>
      <c r="R13" s="25">
        <f>'TRE-AM'!$F$41</f>
        <v>0</v>
      </c>
      <c r="S13" s="25">
        <f>'TRE-AM'!$F$42</f>
        <v>0</v>
      </c>
      <c r="T13" s="26">
        <f t="shared" si="4"/>
        <v>0</v>
      </c>
      <c r="U13" s="27">
        <f>'TRE-AM'!$F$43</f>
        <v>1</v>
      </c>
      <c r="V13" s="25">
        <f>'TRE-AM'!$F$44</f>
        <v>1</v>
      </c>
      <c r="W13" s="25">
        <f>'TRE-AM'!$F$45</f>
        <v>0</v>
      </c>
      <c r="X13" s="26">
        <f t="shared" si="5"/>
        <v>2</v>
      </c>
      <c r="Y13" s="27">
        <f>'TRE-AM'!$F$46</f>
        <v>60</v>
      </c>
      <c r="Z13" s="29">
        <f>'TRE-AM'!$F$47</f>
        <v>0</v>
      </c>
      <c r="AA13" s="26">
        <f t="shared" si="6"/>
        <v>60</v>
      </c>
      <c r="AB13" s="26">
        <f t="shared" si="7"/>
        <v>62</v>
      </c>
      <c r="AC13" s="31">
        <f t="shared" si="8"/>
        <v>138</v>
      </c>
    </row>
    <row r="14" spans="2:29" ht="24.75" customHeight="1">
      <c r="B14" s="22">
        <v>14105</v>
      </c>
      <c r="C14" s="23" t="s">
        <v>42</v>
      </c>
      <c r="D14" s="24">
        <f>'TRE-BA'!$F$8+'TRE-BA'!$F$35</f>
        <v>0</v>
      </c>
      <c r="E14" s="25">
        <f>'TRE-BA'!$F$9+'TRE-BA'!$F$36</f>
        <v>0</v>
      </c>
      <c r="F14" s="26">
        <f t="shared" si="0"/>
        <v>0</v>
      </c>
      <c r="G14" s="27">
        <f>'TRE-BA'!$F$10+'TRE-BA'!$F$13+'TRE-BA'!$F$19+'TRE-BA'!$F$37</f>
        <v>7</v>
      </c>
      <c r="H14" s="25">
        <f>'TRE-BA'!$F$11+'TRE-BA'!$F$14+'TRE-BA'!$F$20+'TRE-BA'!$F$38</f>
        <v>5</v>
      </c>
      <c r="I14" s="26">
        <f t="shared" si="1"/>
        <v>12</v>
      </c>
      <c r="J14" s="27">
        <f>'TRE-BA'!$F$21+'TRE-BA'!$F$26</f>
        <v>175</v>
      </c>
      <c r="K14" s="25">
        <f>'TRE-BA'!$F$22+'TRE-BA'!$F$27</f>
        <v>24</v>
      </c>
      <c r="L14" s="26">
        <f t="shared" si="2"/>
        <v>199</v>
      </c>
      <c r="M14" s="28">
        <f>'TRE-BA'!$F$12+'TRE-BA'!$F$15+'TRE-BA'!$F$23+'TRE-BA'!$F$28+'TRE-BA'!$F$39</f>
        <v>3</v>
      </c>
      <c r="N14" s="28">
        <f>'TRE-BA'!$F$16+'TRE-BA'!$F$17+'TRE-BA'!$F$18+'TRE-BA'!$F$24+'TRE-BA'!$F$29</f>
        <v>0</v>
      </c>
      <c r="O14" s="29">
        <f>'TRE-BA'!$F$25+'TRE-BA'!$F$30</f>
        <v>0</v>
      </c>
      <c r="P14" s="26">
        <f t="shared" si="3"/>
        <v>214</v>
      </c>
      <c r="Q14" s="30">
        <f>'TRE-BA'!$F$40</f>
        <v>0</v>
      </c>
      <c r="R14" s="25">
        <f>'TRE-BA'!$F$41</f>
        <v>0</v>
      </c>
      <c r="S14" s="25">
        <f>'TRE-BA'!$F$42</f>
        <v>0</v>
      </c>
      <c r="T14" s="26">
        <f t="shared" si="4"/>
        <v>0</v>
      </c>
      <c r="U14" s="27">
        <f>'TRE-BA'!$F$43</f>
        <v>1</v>
      </c>
      <c r="V14" s="25">
        <f>'TRE-BA'!$F$44</f>
        <v>1</v>
      </c>
      <c r="W14" s="25">
        <f>'TRE-BA'!$F$45</f>
        <v>3</v>
      </c>
      <c r="X14" s="26">
        <f t="shared" si="5"/>
        <v>5</v>
      </c>
      <c r="Y14" s="27">
        <f>'TRE-BA'!$F$46</f>
        <v>199</v>
      </c>
      <c r="Z14" s="29">
        <f>'TRE-BA'!$F$47</f>
        <v>0</v>
      </c>
      <c r="AA14" s="26">
        <f t="shared" si="6"/>
        <v>199</v>
      </c>
      <c r="AB14" s="26">
        <f t="shared" si="7"/>
        <v>204</v>
      </c>
      <c r="AC14" s="31">
        <f t="shared" si="8"/>
        <v>418</v>
      </c>
    </row>
    <row r="15" spans="2:29" ht="24.75" customHeight="1">
      <c r="B15" s="22">
        <v>14106</v>
      </c>
      <c r="C15" s="23" t="s">
        <v>43</v>
      </c>
      <c r="D15" s="24">
        <f>'TRE-CE'!$F$8+'TRE-CE'!$F$35</f>
        <v>0</v>
      </c>
      <c r="E15" s="25">
        <f>'TRE-CE'!$F$9+'TRE-CE'!$F$36</f>
        <v>0</v>
      </c>
      <c r="F15" s="26">
        <f t="shared" si="0"/>
        <v>0</v>
      </c>
      <c r="G15" s="27">
        <f>'TRE-CE'!$F$10+'TRE-CE'!$F$13+'TRE-CE'!$F$19+'TRE-CE'!$F$37</f>
        <v>7</v>
      </c>
      <c r="H15" s="25">
        <f>'TRE-CE'!$F$11+'TRE-CE'!$F$14+'TRE-CE'!$F$20+'TRE-CE'!$F$38</f>
        <v>7</v>
      </c>
      <c r="I15" s="26">
        <f t="shared" si="1"/>
        <v>14</v>
      </c>
      <c r="J15" s="27">
        <f>'TRE-CE'!$F$21+'TRE-CE'!$F$26</f>
        <v>104</v>
      </c>
      <c r="K15" s="25">
        <f>'TRE-CE'!$F$22+'TRE-CE'!$F$27</f>
        <v>0</v>
      </c>
      <c r="L15" s="26">
        <f t="shared" si="2"/>
        <v>104</v>
      </c>
      <c r="M15" s="28">
        <f>'TRE-CE'!$F$12+'TRE-CE'!$F$15+'TRE-CE'!$F$23+'TRE-CE'!$F$28+'TRE-CE'!$F$39</f>
        <v>0</v>
      </c>
      <c r="N15" s="28">
        <f>'TRE-CE'!$F$16+'TRE-CE'!$F$17+'TRE-CE'!$F$18+'TRE-CE'!$F$24+'TRE-CE'!$F$29</f>
        <v>2</v>
      </c>
      <c r="O15" s="29">
        <f>'TRE-CE'!$F$25+'TRE-CE'!$F$30</f>
        <v>0</v>
      </c>
      <c r="P15" s="26">
        <f t="shared" si="3"/>
        <v>120</v>
      </c>
      <c r="Q15" s="30">
        <f>'TRE-CE'!$F$40</f>
        <v>0</v>
      </c>
      <c r="R15" s="25">
        <f>'TRE-CE'!$F$41</f>
        <v>0</v>
      </c>
      <c r="S15" s="25">
        <f>'TRE-CE'!$F$42</f>
        <v>0</v>
      </c>
      <c r="T15" s="26">
        <f t="shared" si="4"/>
        <v>0</v>
      </c>
      <c r="U15" s="27">
        <f>'TRE-CE'!$F$43</f>
        <v>1</v>
      </c>
      <c r="V15" s="25">
        <f>'TRE-CE'!$F$44</f>
        <v>1</v>
      </c>
      <c r="W15" s="25">
        <f>'TRE-CE'!$F$45</f>
        <v>0</v>
      </c>
      <c r="X15" s="26">
        <f t="shared" si="5"/>
        <v>2</v>
      </c>
      <c r="Y15" s="27">
        <f>'TRE-CE'!$F$46</f>
        <v>109</v>
      </c>
      <c r="Z15" s="29">
        <f>'TRE-CE'!$F$47</f>
        <v>0</v>
      </c>
      <c r="AA15" s="26">
        <f t="shared" si="6"/>
        <v>109</v>
      </c>
      <c r="AB15" s="26">
        <f t="shared" si="7"/>
        <v>111</v>
      </c>
      <c r="AC15" s="31">
        <f t="shared" si="8"/>
        <v>231</v>
      </c>
    </row>
    <row r="16" spans="2:29" ht="24.75" customHeight="1">
      <c r="B16" s="22">
        <v>14107</v>
      </c>
      <c r="C16" s="23" t="s">
        <v>44</v>
      </c>
      <c r="D16" s="24">
        <f>'TRE-DF'!$F$8+'TRE-DF'!$F$35</f>
        <v>0</v>
      </c>
      <c r="E16" s="25">
        <f>'TRE-DF'!$F$9+'TRE-DF'!$F$36</f>
        <v>0</v>
      </c>
      <c r="F16" s="26">
        <f t="shared" si="0"/>
        <v>0</v>
      </c>
      <c r="G16" s="27">
        <f>'TRE-DF'!$F$10+'TRE-DF'!$F$13+'TRE-DF'!$F$19+'TRE-DF'!$F$37</f>
        <v>7</v>
      </c>
      <c r="H16" s="25">
        <f>'TRE-DF'!$F$11+'TRE-DF'!$F$14+'TRE-DF'!$F$20+'TRE-DF'!$F$38</f>
        <v>7</v>
      </c>
      <c r="I16" s="26">
        <f t="shared" si="1"/>
        <v>14</v>
      </c>
      <c r="J16" s="27">
        <f>'TRE-DF'!$F$21+'TRE-DF'!$F$26</f>
        <v>20</v>
      </c>
      <c r="K16" s="25">
        <f>'TRE-DF'!$F$22+'TRE-DF'!$F$27</f>
        <v>0</v>
      </c>
      <c r="L16" s="26">
        <f t="shared" si="2"/>
        <v>20</v>
      </c>
      <c r="M16" s="28">
        <f>'TRE-DF'!$F$12+'TRE-DF'!$F$15+'TRE-DF'!$F$23+'TRE-DF'!$F$28+'TRE-DF'!$F$39</f>
        <v>0</v>
      </c>
      <c r="N16" s="28">
        <f>'TRE-DF'!$F$16+'TRE-DF'!$F$17+'TRE-DF'!$F$18+'TRE-DF'!$F$24+'TRE-DF'!$F$29</f>
        <v>2</v>
      </c>
      <c r="O16" s="29">
        <f>'TRE-DF'!$F$25+'TRE-DF'!$F$30</f>
        <v>0</v>
      </c>
      <c r="P16" s="26">
        <f t="shared" si="3"/>
        <v>36</v>
      </c>
      <c r="Q16" s="30">
        <f>'TRE-DF'!$F$40</f>
        <v>0</v>
      </c>
      <c r="R16" s="25">
        <f>'TRE-DF'!$F$41</f>
        <v>0</v>
      </c>
      <c r="S16" s="25">
        <f>'TRE-DF'!$F$42</f>
        <v>0</v>
      </c>
      <c r="T16" s="26">
        <f t="shared" si="4"/>
        <v>0</v>
      </c>
      <c r="U16" s="27">
        <f>'TRE-DF'!$F$43</f>
        <v>1</v>
      </c>
      <c r="V16" s="25">
        <f>'TRE-DF'!$F$44</f>
        <v>1</v>
      </c>
      <c r="W16" s="25">
        <f>'TRE-DF'!$F$45</f>
        <v>0</v>
      </c>
      <c r="X16" s="26">
        <f t="shared" si="5"/>
        <v>2</v>
      </c>
      <c r="Y16" s="27">
        <f>'TRE-DF'!$F$46</f>
        <v>19</v>
      </c>
      <c r="Z16" s="29">
        <f>'TRE-DF'!$F$47</f>
        <v>0</v>
      </c>
      <c r="AA16" s="26">
        <f t="shared" si="6"/>
        <v>19</v>
      </c>
      <c r="AB16" s="26">
        <f t="shared" si="7"/>
        <v>21</v>
      </c>
      <c r="AC16" s="31">
        <f t="shared" si="8"/>
        <v>57</v>
      </c>
    </row>
    <row r="17" spans="2:29" ht="24.75" customHeight="1">
      <c r="B17" s="22">
        <v>14108</v>
      </c>
      <c r="C17" s="23" t="s">
        <v>45</v>
      </c>
      <c r="D17" s="24">
        <f>'TRE-ES'!$F$8+'TRE-ES'!$F$35</f>
        <v>0</v>
      </c>
      <c r="E17" s="25">
        <f>'TRE-ES'!$F$9+'TRE-ES'!$F$36</f>
        <v>0</v>
      </c>
      <c r="F17" s="26">
        <f t="shared" si="0"/>
        <v>0</v>
      </c>
      <c r="G17" s="27">
        <f>'TRE-ES'!$F$10+'TRE-ES'!$F$13+'TRE-ES'!$F$19+'TRE-ES'!$F$37</f>
        <v>7</v>
      </c>
      <c r="H17" s="25">
        <f>'TRE-ES'!$F$11+'TRE-ES'!$F$14+'TRE-ES'!$F$20+'TRE-ES'!$F$38</f>
        <v>7</v>
      </c>
      <c r="I17" s="26">
        <f t="shared" si="1"/>
        <v>14</v>
      </c>
      <c r="J17" s="27">
        <f>'TRE-ES'!$F$21+'TRE-ES'!$F$26</f>
        <v>50</v>
      </c>
      <c r="K17" s="25">
        <f>'TRE-ES'!$F$22+'TRE-ES'!$F$27</f>
        <v>0</v>
      </c>
      <c r="L17" s="26">
        <f t="shared" si="2"/>
        <v>50</v>
      </c>
      <c r="M17" s="28">
        <f>'TRE-ES'!$F$12+'TRE-ES'!$F$15+'TRE-ES'!$F$23+'TRE-ES'!$F$28+'TRE-ES'!$F$39</f>
        <v>0</v>
      </c>
      <c r="N17" s="28">
        <f>'TRE-ES'!$F$16+'TRE-ES'!$F$17+'TRE-ES'!$F$18+'TRE-ES'!$F$24+'TRE-ES'!$F$29</f>
        <v>2</v>
      </c>
      <c r="O17" s="29">
        <f>'TRE-ES'!$F$25+'TRE-ES'!$F$30</f>
        <v>0</v>
      </c>
      <c r="P17" s="26">
        <f t="shared" si="3"/>
        <v>66</v>
      </c>
      <c r="Q17" s="30">
        <f>'TRE-ES'!$F$40</f>
        <v>0</v>
      </c>
      <c r="R17" s="25">
        <f>'TRE-ES'!$F$41</f>
        <v>0</v>
      </c>
      <c r="S17" s="25">
        <f>'TRE-ES'!$F$42</f>
        <v>0</v>
      </c>
      <c r="T17" s="26">
        <f t="shared" si="4"/>
        <v>0</v>
      </c>
      <c r="U17" s="27">
        <f>'TRE-ES'!$F$43</f>
        <v>1</v>
      </c>
      <c r="V17" s="25">
        <f>'TRE-ES'!$F$44</f>
        <v>1</v>
      </c>
      <c r="W17" s="25">
        <f>'TRE-ES'!$F$45</f>
        <v>0</v>
      </c>
      <c r="X17" s="26">
        <f t="shared" si="5"/>
        <v>2</v>
      </c>
      <c r="Y17" s="27">
        <f>'TRE-ES'!$F$46</f>
        <v>50</v>
      </c>
      <c r="Z17" s="29">
        <f>'TRE-ES'!$F$47</f>
        <v>0</v>
      </c>
      <c r="AA17" s="26">
        <f t="shared" si="6"/>
        <v>50</v>
      </c>
      <c r="AB17" s="26">
        <f t="shared" si="7"/>
        <v>52</v>
      </c>
      <c r="AC17" s="31">
        <f t="shared" si="8"/>
        <v>118</v>
      </c>
    </row>
    <row r="18" spans="2:29" ht="24.75" customHeight="1">
      <c r="B18" s="22">
        <v>14109</v>
      </c>
      <c r="C18" s="23" t="s">
        <v>46</v>
      </c>
      <c r="D18" s="24">
        <f>'TRE-GO'!$F$8+'TRE-GO'!$F$35</f>
        <v>0</v>
      </c>
      <c r="E18" s="25">
        <f>'TRE-GO'!$F$9+'TRE-GO'!$F$36</f>
        <v>0</v>
      </c>
      <c r="F18" s="26">
        <f t="shared" si="0"/>
        <v>0</v>
      </c>
      <c r="G18" s="27">
        <f>'TRE-GO'!$F$10+'TRE-GO'!$F$13+'TRE-GO'!$F$19+'TRE-GO'!$F$37</f>
        <v>7</v>
      </c>
      <c r="H18" s="25">
        <f>'TRE-GO'!$F$11+'TRE-GO'!$F$14+'TRE-GO'!$F$20+'TRE-GO'!$F$38</f>
        <v>6</v>
      </c>
      <c r="I18" s="26">
        <f t="shared" si="1"/>
        <v>13</v>
      </c>
      <c r="J18" s="27">
        <f>'TRE-GO'!$F$21+'TRE-GO'!$F$26</f>
        <v>90</v>
      </c>
      <c r="K18" s="25">
        <f>'TRE-GO'!$F$22+'TRE-GO'!$F$27</f>
        <v>0</v>
      </c>
      <c r="L18" s="26">
        <f t="shared" si="2"/>
        <v>90</v>
      </c>
      <c r="M18" s="28">
        <f>'TRE-GO'!$F$12+'TRE-GO'!$F$15+'TRE-GO'!$F$23+'TRE-GO'!$F$28+'TRE-GO'!$F$39</f>
        <v>0</v>
      </c>
      <c r="N18" s="28">
        <f>'TRE-GO'!$F$16+'TRE-GO'!$F$17+'TRE-GO'!$F$18+'TRE-GO'!$F$24+'TRE-GO'!$F$29</f>
        <v>0</v>
      </c>
      <c r="O18" s="29">
        <f>'TRE-GO'!$F$25+'TRE-GO'!$F$30</f>
        <v>0</v>
      </c>
      <c r="P18" s="26">
        <f t="shared" si="3"/>
        <v>103</v>
      </c>
      <c r="Q18" s="30">
        <f>'TRE-GO'!$F$40</f>
        <v>0</v>
      </c>
      <c r="R18" s="25">
        <f>'TRE-GO'!$F$41</f>
        <v>0</v>
      </c>
      <c r="S18" s="25">
        <f>'TRE-GO'!$F$42</f>
        <v>0</v>
      </c>
      <c r="T18" s="26">
        <f t="shared" si="4"/>
        <v>0</v>
      </c>
      <c r="U18" s="27">
        <f>'TRE-GO'!$F$43</f>
        <v>1</v>
      </c>
      <c r="V18" s="25">
        <f>'TRE-GO'!$F$44</f>
        <v>1</v>
      </c>
      <c r="W18" s="25">
        <f>'TRE-GO'!$F$45</f>
        <v>0</v>
      </c>
      <c r="X18" s="26">
        <f t="shared" si="5"/>
        <v>2</v>
      </c>
      <c r="Y18" s="27">
        <f>'TRE-GO'!$F$46</f>
        <v>92</v>
      </c>
      <c r="Z18" s="29">
        <f>'TRE-GO'!$F$47</f>
        <v>0</v>
      </c>
      <c r="AA18" s="26">
        <f t="shared" si="6"/>
        <v>92</v>
      </c>
      <c r="AB18" s="26">
        <f t="shared" si="7"/>
        <v>94</v>
      </c>
      <c r="AC18" s="31">
        <f t="shared" si="8"/>
        <v>197</v>
      </c>
    </row>
    <row r="19" spans="2:29" ht="24.75" customHeight="1">
      <c r="B19" s="22">
        <v>14110</v>
      </c>
      <c r="C19" s="23" t="s">
        <v>47</v>
      </c>
      <c r="D19" s="24">
        <f>'TRE-MA'!$F$8+'TRE-MA'!$F$35</f>
        <v>0</v>
      </c>
      <c r="E19" s="25">
        <f>'TRE-MA'!$F$9+'TRE-MA'!$F$36</f>
        <v>0</v>
      </c>
      <c r="F19" s="26">
        <f t="shared" si="0"/>
        <v>0</v>
      </c>
      <c r="G19" s="27">
        <f>'TRE-MA'!$F$10+'TRE-MA'!$F$13+'TRE-MA'!$F$19+'TRE-MA'!$F$37</f>
        <v>7</v>
      </c>
      <c r="H19" s="25">
        <f>'TRE-MA'!$F$11+'TRE-MA'!$F$14+'TRE-MA'!$F$20+'TRE-MA'!$F$38</f>
        <v>7</v>
      </c>
      <c r="I19" s="26">
        <f t="shared" si="1"/>
        <v>14</v>
      </c>
      <c r="J19" s="27">
        <f>'TRE-MA'!$F$21+'TRE-MA'!$F$26</f>
        <v>105</v>
      </c>
      <c r="K19" s="25">
        <f>'TRE-MA'!$F$22+'TRE-MA'!$F$27</f>
        <v>0</v>
      </c>
      <c r="L19" s="26">
        <f t="shared" si="2"/>
        <v>105</v>
      </c>
      <c r="M19" s="28">
        <f>'TRE-MA'!$F$12+'TRE-MA'!$F$15+'TRE-MA'!$F$23+'TRE-MA'!$F$28+'TRE-MA'!$F$39</f>
        <v>0</v>
      </c>
      <c r="N19" s="28">
        <f>'TRE-MA'!$F$16+'TRE-MA'!$F$17+'TRE-MA'!$F$18+'TRE-MA'!$F$24+'TRE-MA'!$F$29</f>
        <v>0</v>
      </c>
      <c r="O19" s="29">
        <f>'TRE-MA'!$F$25+'TRE-MA'!$F$30</f>
        <v>0</v>
      </c>
      <c r="P19" s="26">
        <f t="shared" si="3"/>
        <v>119</v>
      </c>
      <c r="Q19" s="30">
        <f>'TRE-MA'!$F$40</f>
        <v>0</v>
      </c>
      <c r="R19" s="25">
        <f>'TRE-MA'!$F$41</f>
        <v>0</v>
      </c>
      <c r="S19" s="25">
        <f>'TRE-MA'!$F$42</f>
        <v>0</v>
      </c>
      <c r="T19" s="26">
        <f t="shared" si="4"/>
        <v>0</v>
      </c>
      <c r="U19" s="27">
        <f>'TRE-MA'!$F$43</f>
        <v>1</v>
      </c>
      <c r="V19" s="25">
        <f>'TRE-MA'!$F$44</f>
        <v>1</v>
      </c>
      <c r="W19" s="25">
        <f>'TRE-MA'!$F$45</f>
        <v>0</v>
      </c>
      <c r="X19" s="26">
        <f t="shared" si="5"/>
        <v>2</v>
      </c>
      <c r="Y19" s="27">
        <f>'TRE-MA'!$F$46</f>
        <v>105</v>
      </c>
      <c r="Z19" s="29">
        <f>'TRE-MA'!$F$47</f>
        <v>0</v>
      </c>
      <c r="AA19" s="26">
        <f t="shared" si="6"/>
        <v>105</v>
      </c>
      <c r="AB19" s="26">
        <f t="shared" si="7"/>
        <v>107</v>
      </c>
      <c r="AC19" s="31">
        <f t="shared" si="8"/>
        <v>226</v>
      </c>
    </row>
    <row r="20" spans="2:29" ht="24.75" customHeight="1">
      <c r="B20" s="22">
        <v>14111</v>
      </c>
      <c r="C20" s="23" t="s">
        <v>48</v>
      </c>
      <c r="D20" s="24">
        <f>'TRE-MT'!$F$8+'TRE-MT'!$F$35</f>
        <v>0</v>
      </c>
      <c r="E20" s="25">
        <f>'TRE-MT'!$F$9+'TRE-MT'!$F$36</f>
        <v>0</v>
      </c>
      <c r="F20" s="26">
        <f t="shared" si="0"/>
        <v>0</v>
      </c>
      <c r="G20" s="27">
        <f>'TRE-MT'!$F$10+'TRE-MT'!$F$13+'TRE-MT'!$F$19+'TRE-MT'!$F$37</f>
        <v>7</v>
      </c>
      <c r="H20" s="25">
        <f>'TRE-MT'!$F$11+'TRE-MT'!$F$14+'TRE-MT'!$F$20+'TRE-MT'!$F$38</f>
        <v>7</v>
      </c>
      <c r="I20" s="26">
        <f t="shared" si="1"/>
        <v>14</v>
      </c>
      <c r="J20" s="27">
        <f>'TRE-MT'!$F$21+'TRE-MT'!$F$26</f>
        <v>57</v>
      </c>
      <c r="K20" s="25">
        <f>'TRE-MT'!$F$22+'TRE-MT'!$F$27</f>
        <v>0</v>
      </c>
      <c r="L20" s="26">
        <f t="shared" si="2"/>
        <v>57</v>
      </c>
      <c r="M20" s="28">
        <f>'TRE-MT'!$F$12+'TRE-MT'!$F$15+'TRE-MT'!$F$23+'TRE-MT'!$F$28+'TRE-MT'!$F$39</f>
        <v>3</v>
      </c>
      <c r="N20" s="28">
        <f>'TRE-MT'!$F$16+'TRE-MT'!$F$17+'TRE-MT'!$F$18+'TRE-MT'!$F$24+'TRE-MT'!$F$29</f>
        <v>2</v>
      </c>
      <c r="O20" s="29">
        <f>'TRE-MT'!$F$25+'TRE-MT'!$F$30</f>
        <v>0</v>
      </c>
      <c r="P20" s="26">
        <f t="shared" si="3"/>
        <v>76</v>
      </c>
      <c r="Q20" s="30">
        <f>'TRE-MT'!$F$40</f>
        <v>0</v>
      </c>
      <c r="R20" s="25">
        <f>'TRE-MT'!$F$41</f>
        <v>0</v>
      </c>
      <c r="S20" s="25">
        <f>'TRE-MT'!$F$42</f>
        <v>0</v>
      </c>
      <c r="T20" s="26">
        <f t="shared" si="4"/>
        <v>0</v>
      </c>
      <c r="U20" s="27">
        <f>'TRE-MT'!$F$43</f>
        <v>1</v>
      </c>
      <c r="V20" s="25">
        <f>'TRE-MT'!$F$44</f>
        <v>1</v>
      </c>
      <c r="W20" s="25">
        <f>'TRE-MT'!$F$45</f>
        <v>3</v>
      </c>
      <c r="X20" s="26">
        <f t="shared" si="5"/>
        <v>5</v>
      </c>
      <c r="Y20" s="27">
        <f>'TRE-MT'!$F$46</f>
        <v>57</v>
      </c>
      <c r="Z20" s="29">
        <f>'TRE-MT'!$F$47</f>
        <v>0</v>
      </c>
      <c r="AA20" s="26">
        <f t="shared" si="6"/>
        <v>57</v>
      </c>
      <c r="AB20" s="26">
        <f t="shared" si="7"/>
        <v>62</v>
      </c>
      <c r="AC20" s="31">
        <f t="shared" si="8"/>
        <v>138</v>
      </c>
    </row>
    <row r="21" spans="2:29" ht="24.75" customHeight="1">
      <c r="B21" s="22">
        <v>14112</v>
      </c>
      <c r="C21" s="23" t="s">
        <v>49</v>
      </c>
      <c r="D21" s="24">
        <f>'TRE-MS'!$F$8+'TRE-MS'!$F$35</f>
        <v>0</v>
      </c>
      <c r="E21" s="25">
        <f>'TRE-MS'!$F$9+'TRE-MS'!$F$36</f>
        <v>0</v>
      </c>
      <c r="F21" s="26">
        <f t="shared" si="0"/>
        <v>0</v>
      </c>
      <c r="G21" s="27">
        <f>'TRE-MS'!$F$10+'TRE-MS'!$F$13+'TRE-MS'!$F$19+'TRE-MS'!$F$37</f>
        <v>6</v>
      </c>
      <c r="H21" s="25">
        <f>'TRE-MS'!$F$11+'TRE-MS'!$F$14+'TRE-MS'!$F$20+'TRE-MS'!$F$38</f>
        <v>6</v>
      </c>
      <c r="I21" s="26">
        <f t="shared" si="1"/>
        <v>12</v>
      </c>
      <c r="J21" s="27">
        <f>'TRE-MS'!$F$21+'TRE-MS'!$F$26</f>
        <v>46</v>
      </c>
      <c r="K21" s="25">
        <f>'TRE-MS'!$F$22+'TRE-MS'!$F$27</f>
        <v>0</v>
      </c>
      <c r="L21" s="26">
        <f t="shared" si="2"/>
        <v>46</v>
      </c>
      <c r="M21" s="28">
        <f>'TRE-MS'!$F$12+'TRE-MS'!$F$15+'TRE-MS'!$F$23+'TRE-MS'!$F$28+'TRE-MS'!$F$39</f>
        <v>3</v>
      </c>
      <c r="N21" s="28">
        <f>'TRE-MS'!$F$16+'TRE-MS'!$F$17+'TRE-MS'!$F$18+'TRE-MS'!$F$24+'TRE-MS'!$F$29</f>
        <v>0</v>
      </c>
      <c r="O21" s="29">
        <f>'TRE-MS'!$F$25+'TRE-MS'!$F$30</f>
        <v>0</v>
      </c>
      <c r="P21" s="26">
        <f t="shared" si="3"/>
        <v>61</v>
      </c>
      <c r="Q21" s="30">
        <f>'TRE-MS'!$F$40</f>
        <v>0</v>
      </c>
      <c r="R21" s="25">
        <f>'TRE-MS'!$F$41</f>
        <v>0</v>
      </c>
      <c r="S21" s="25">
        <f>'TRE-MS'!$F$42</f>
        <v>0</v>
      </c>
      <c r="T21" s="26">
        <f t="shared" si="4"/>
        <v>0</v>
      </c>
      <c r="U21" s="27">
        <f>'TRE-MS'!$F$43</f>
        <v>1</v>
      </c>
      <c r="V21" s="25">
        <f>'TRE-MS'!$F$44</f>
        <v>1</v>
      </c>
      <c r="W21" s="25">
        <f>'TRE-MS'!$F$45</f>
        <v>3</v>
      </c>
      <c r="X21" s="26">
        <f t="shared" si="5"/>
        <v>5</v>
      </c>
      <c r="Y21" s="27">
        <f>'TRE-MS'!$F$46</f>
        <v>49</v>
      </c>
      <c r="Z21" s="29">
        <f>'TRE-MS'!$F$47</f>
        <v>0</v>
      </c>
      <c r="AA21" s="26">
        <f t="shared" si="6"/>
        <v>49</v>
      </c>
      <c r="AB21" s="26">
        <f t="shared" si="7"/>
        <v>54</v>
      </c>
      <c r="AC21" s="31">
        <f t="shared" si="8"/>
        <v>115</v>
      </c>
    </row>
    <row r="22" spans="2:29" ht="24.75" customHeight="1">
      <c r="B22" s="22">
        <v>14113</v>
      </c>
      <c r="C22" s="23" t="s">
        <v>50</v>
      </c>
      <c r="D22" s="24">
        <f>'TRE-MG'!$F$8+'TRE-MG'!$F$35</f>
        <v>0</v>
      </c>
      <c r="E22" s="25">
        <f>'TRE-MG'!$F$9+'TRE-MG'!$F$36</f>
        <v>0</v>
      </c>
      <c r="F22" s="26">
        <f t="shared" si="0"/>
        <v>0</v>
      </c>
      <c r="G22" s="27">
        <f>'TRE-MG'!$F$10+'TRE-MG'!$F$13+'TRE-MG'!$F$19+'TRE-MG'!$F$37</f>
        <v>7</v>
      </c>
      <c r="H22" s="25">
        <f>'TRE-MG'!$F$11+'TRE-MG'!$F$14+'TRE-MG'!$F$20+'TRE-MG'!$F$38</f>
        <v>6</v>
      </c>
      <c r="I22" s="26">
        <f t="shared" si="1"/>
        <v>13</v>
      </c>
      <c r="J22" s="27">
        <f>'TRE-MG'!$F$21+'TRE-MG'!$F$26</f>
        <v>293</v>
      </c>
      <c r="K22" s="25">
        <f>'TRE-MG'!$F$22+'TRE-MG'!$F$27</f>
        <v>0</v>
      </c>
      <c r="L22" s="26">
        <f t="shared" si="2"/>
        <v>293</v>
      </c>
      <c r="M22" s="28">
        <f>'TRE-MG'!$F$12+'TRE-MG'!$F$15+'TRE-MG'!$F$23+'TRE-MG'!$F$28+'TRE-MG'!$F$39</f>
        <v>0</v>
      </c>
      <c r="N22" s="28">
        <f>'TRE-MG'!$F$16+'TRE-MG'!$F$17+'TRE-MG'!$F$18+'TRE-MG'!$F$24+'TRE-MG'!$F$29</f>
        <v>2</v>
      </c>
      <c r="O22" s="29">
        <f>'TRE-MG'!$F$25+'TRE-MG'!$F$30</f>
        <v>0</v>
      </c>
      <c r="P22" s="26">
        <f t="shared" si="3"/>
        <v>308</v>
      </c>
      <c r="Q22" s="30">
        <f>'TRE-MG'!$F$40</f>
        <v>0</v>
      </c>
      <c r="R22" s="25">
        <f>'TRE-MG'!$F$41</f>
        <v>0</v>
      </c>
      <c r="S22" s="25">
        <f>'TRE-MG'!$F$42</f>
        <v>0</v>
      </c>
      <c r="T22" s="26">
        <f t="shared" si="4"/>
        <v>0</v>
      </c>
      <c r="U22" s="27">
        <f>'TRE-MG'!$F$43</f>
        <v>1</v>
      </c>
      <c r="V22" s="25">
        <f>'TRE-MG'!$F$44</f>
        <v>1</v>
      </c>
      <c r="W22" s="25">
        <f>'TRE-MG'!$F$45</f>
        <v>0</v>
      </c>
      <c r="X22" s="26">
        <f t="shared" si="5"/>
        <v>2</v>
      </c>
      <c r="Y22" s="27">
        <f>'TRE-MG'!$F$46</f>
        <v>301</v>
      </c>
      <c r="Z22" s="29">
        <f>'TRE-MG'!$F$47</f>
        <v>0</v>
      </c>
      <c r="AA22" s="26">
        <f t="shared" si="6"/>
        <v>301</v>
      </c>
      <c r="AB22" s="26">
        <f t="shared" si="7"/>
        <v>303</v>
      </c>
      <c r="AC22" s="31">
        <f t="shared" si="8"/>
        <v>611</v>
      </c>
    </row>
    <row r="23" spans="2:29" s="11" customFormat="1" ht="24.75" customHeight="1">
      <c r="B23" s="22">
        <v>14114</v>
      </c>
      <c r="C23" s="23" t="s">
        <v>51</v>
      </c>
      <c r="D23" s="24">
        <f>'TRE-PA'!$F$8+'TRE-PA'!$F$35</f>
        <v>0</v>
      </c>
      <c r="E23" s="25">
        <f>'TRE-PA'!$F$9+'TRE-PA'!$F$36</f>
        <v>0</v>
      </c>
      <c r="F23" s="26">
        <f t="shared" si="0"/>
        <v>0</v>
      </c>
      <c r="G23" s="27">
        <f>'TRE-PA'!$F$10+'TRE-PA'!$F$13+'TRE-PA'!$F$19+'TRE-PA'!$F$37</f>
        <v>7</v>
      </c>
      <c r="H23" s="25">
        <f>'TRE-PA'!$F$11+'TRE-PA'!$F$14+'TRE-PA'!$F$20+'TRE-PA'!$F$38</f>
        <v>6</v>
      </c>
      <c r="I23" s="26">
        <f t="shared" si="1"/>
        <v>13</v>
      </c>
      <c r="J23" s="27">
        <f>'TRE-PA'!$F$21+'TRE-PA'!$F$26</f>
        <v>89</v>
      </c>
      <c r="K23" s="25">
        <f>'TRE-PA'!$F$22+'TRE-PA'!$F$27</f>
        <v>11</v>
      </c>
      <c r="L23" s="26">
        <f t="shared" si="2"/>
        <v>100</v>
      </c>
      <c r="M23" s="28">
        <f>'TRE-PA'!$F$12+'TRE-PA'!$F$15+'TRE-PA'!$F$23+'TRE-PA'!$F$28+'TRE-PA'!$F$39</f>
        <v>0</v>
      </c>
      <c r="N23" s="28">
        <f>'TRE-PA'!$F$16+'TRE-PA'!$F$17+'TRE-PA'!$F$18+'TRE-PA'!$F$24+'TRE-PA'!$F$29</f>
        <v>0</v>
      </c>
      <c r="O23" s="29">
        <f>'TRE-PA'!$F$25+'TRE-PA'!$F$30</f>
        <v>0</v>
      </c>
      <c r="P23" s="26">
        <f t="shared" si="3"/>
        <v>113</v>
      </c>
      <c r="Q23" s="30">
        <f>'TRE-PA'!$F$40</f>
        <v>0</v>
      </c>
      <c r="R23" s="25">
        <f>'TRE-PA'!$F$41</f>
        <v>0</v>
      </c>
      <c r="S23" s="25">
        <f>'TRE-PA'!$F$42</f>
        <v>0</v>
      </c>
      <c r="T23" s="26">
        <f t="shared" si="4"/>
        <v>0</v>
      </c>
      <c r="U23" s="27">
        <f>'TRE-PA'!$F$43</f>
        <v>1</v>
      </c>
      <c r="V23" s="25">
        <f>'TRE-PA'!$F$44</f>
        <v>1</v>
      </c>
      <c r="W23" s="25">
        <f>'TRE-PA'!$F$45</f>
        <v>0</v>
      </c>
      <c r="X23" s="26">
        <f t="shared" si="5"/>
        <v>2</v>
      </c>
      <c r="Y23" s="27">
        <f>'TRE-PA'!$F$46</f>
        <v>83</v>
      </c>
      <c r="Z23" s="29">
        <f>'TRE-PA'!$F$47</f>
        <v>17</v>
      </c>
      <c r="AA23" s="26">
        <f t="shared" si="6"/>
        <v>100</v>
      </c>
      <c r="AB23" s="26">
        <f t="shared" si="7"/>
        <v>102</v>
      </c>
      <c r="AC23" s="31">
        <f t="shared" si="8"/>
        <v>215</v>
      </c>
    </row>
    <row r="24" spans="2:29" ht="24.75" customHeight="1">
      <c r="B24" s="22">
        <v>14115</v>
      </c>
      <c r="C24" s="23" t="s">
        <v>52</v>
      </c>
      <c r="D24" s="24">
        <f>'TRE-PB'!$F$8+'TRE-PB'!$F$35</f>
        <v>0</v>
      </c>
      <c r="E24" s="25">
        <f>'TRE-PB'!$F$9+'TRE-PB'!$F$36</f>
        <v>0</v>
      </c>
      <c r="F24" s="26">
        <f t="shared" si="0"/>
        <v>0</v>
      </c>
      <c r="G24" s="27">
        <f>'TRE-PB'!$F$10+'TRE-PB'!$F$13+'TRE-PB'!$F$19+'TRE-PB'!$F$37</f>
        <v>7</v>
      </c>
      <c r="H24" s="25">
        <f>'TRE-PB'!$F$11+'TRE-PB'!$F$14+'TRE-PB'!$F$20+'TRE-PB'!$F$38</f>
        <v>6</v>
      </c>
      <c r="I24" s="26">
        <f t="shared" si="1"/>
        <v>13</v>
      </c>
      <c r="J24" s="27">
        <f>'TRE-PB'!$F$21+'TRE-PB'!$F$26</f>
        <v>52</v>
      </c>
      <c r="K24" s="25">
        <f>'TRE-PB'!$F$22+'TRE-PB'!$F$27</f>
        <v>16</v>
      </c>
      <c r="L24" s="26">
        <f t="shared" si="2"/>
        <v>68</v>
      </c>
      <c r="M24" s="28">
        <f>'TRE-PB'!$F$12+'TRE-PB'!$F$15+'TRE-PB'!$F$23+'TRE-PB'!$F$28+'TRE-PB'!$F$39</f>
        <v>3</v>
      </c>
      <c r="N24" s="28">
        <f>'TRE-PB'!$F$16+'TRE-PB'!$F$17+'TRE-PB'!$F$18+'TRE-PB'!$F$24+'TRE-PB'!$F$29</f>
        <v>0</v>
      </c>
      <c r="O24" s="29">
        <f>'TRE-PB'!$F$25+'TRE-PB'!$F$30</f>
        <v>0</v>
      </c>
      <c r="P24" s="26">
        <f t="shared" si="3"/>
        <v>84</v>
      </c>
      <c r="Q24" s="30">
        <f>'TRE-PB'!$F$40</f>
        <v>0</v>
      </c>
      <c r="R24" s="25">
        <f>'TRE-PB'!$F$41</f>
        <v>0</v>
      </c>
      <c r="S24" s="25">
        <f>'TRE-PB'!$F$42</f>
        <v>0</v>
      </c>
      <c r="T24" s="26">
        <f t="shared" si="4"/>
        <v>0</v>
      </c>
      <c r="U24" s="27">
        <f>'TRE-PB'!$F$43</f>
        <v>1</v>
      </c>
      <c r="V24" s="25">
        <f>'TRE-PB'!$F$44</f>
        <v>1</v>
      </c>
      <c r="W24" s="25">
        <f>'TRE-PB'!$F$45</f>
        <v>3</v>
      </c>
      <c r="X24" s="26">
        <f t="shared" si="5"/>
        <v>5</v>
      </c>
      <c r="Y24" s="27">
        <f>'TRE-PB'!$F$46</f>
        <v>68</v>
      </c>
      <c r="Z24" s="29">
        <f>'TRE-PB'!$F$47</f>
        <v>0</v>
      </c>
      <c r="AA24" s="26">
        <f t="shared" si="6"/>
        <v>68</v>
      </c>
      <c r="AB24" s="26">
        <f t="shared" si="7"/>
        <v>73</v>
      </c>
      <c r="AC24" s="31">
        <f t="shared" si="8"/>
        <v>157</v>
      </c>
    </row>
    <row r="25" spans="2:29" s="11" customFormat="1" ht="24.75" customHeight="1">
      <c r="B25" s="22">
        <v>14116</v>
      </c>
      <c r="C25" s="23" t="s">
        <v>53</v>
      </c>
      <c r="D25" s="24">
        <f>'TRE-PR'!$F$8+'TRE-PR'!$F$35</f>
        <v>0</v>
      </c>
      <c r="E25" s="25">
        <f>'TRE-PR'!$F$9+'TRE-PR'!$F$36</f>
        <v>0</v>
      </c>
      <c r="F25" s="26">
        <f t="shared" si="0"/>
        <v>0</v>
      </c>
      <c r="G25" s="27">
        <f>'TRE-PR'!$F$10+'TRE-PR'!$F$13+'TRE-PR'!$F$19+'TRE-PR'!$F$37</f>
        <v>6</v>
      </c>
      <c r="H25" s="25">
        <f>'TRE-PR'!$F$11+'TRE-PR'!$F$14+'TRE-PR'!$F$20+'TRE-PR'!$F$38</f>
        <v>7</v>
      </c>
      <c r="I25" s="26">
        <f t="shared" si="1"/>
        <v>13</v>
      </c>
      <c r="J25" s="27">
        <f>'TRE-PR'!$F$21+'TRE-PR'!$F$26</f>
        <v>186</v>
      </c>
      <c r="K25" s="25">
        <f>'TRE-PR'!$F$22+'TRE-PR'!$F$27</f>
        <v>0</v>
      </c>
      <c r="L25" s="26">
        <f t="shared" si="2"/>
        <v>186</v>
      </c>
      <c r="M25" s="28">
        <f>'TRE-PR'!$F$12+'TRE-PR'!$F$15+'TRE-PR'!$F$23+'TRE-PR'!$F$28+'TRE-PR'!$F$39</f>
        <v>2</v>
      </c>
      <c r="N25" s="28">
        <f>'TRE-PR'!$F$16+'TRE-PR'!$F$17+'TRE-PR'!$F$18+'TRE-PR'!$F$24+'TRE-PR'!$F$29</f>
        <v>0</v>
      </c>
      <c r="O25" s="29">
        <f>'TRE-PR'!$F$25+'TRE-PR'!$F$30</f>
        <v>0</v>
      </c>
      <c r="P25" s="26">
        <f t="shared" si="3"/>
        <v>201</v>
      </c>
      <c r="Q25" s="30">
        <f>'TRE-PR'!$F$40</f>
        <v>0</v>
      </c>
      <c r="R25" s="25">
        <f>'TRE-PR'!$F$41</f>
        <v>0</v>
      </c>
      <c r="S25" s="25">
        <f>'TRE-PR'!$F$42</f>
        <v>0</v>
      </c>
      <c r="T25" s="26">
        <f t="shared" si="4"/>
        <v>0</v>
      </c>
      <c r="U25" s="27">
        <f>'TRE-PR'!$F$43</f>
        <v>1</v>
      </c>
      <c r="V25" s="25">
        <f>'TRE-PR'!$F$44</f>
        <v>1</v>
      </c>
      <c r="W25" s="25">
        <f>'TRE-PR'!$F$45</f>
        <v>2</v>
      </c>
      <c r="X25" s="26">
        <f t="shared" si="5"/>
        <v>4</v>
      </c>
      <c r="Y25" s="27">
        <f>'TRE-PR'!$F$46</f>
        <v>186</v>
      </c>
      <c r="Z25" s="29">
        <f>'TRE-PR'!$F$47</f>
        <v>0</v>
      </c>
      <c r="AA25" s="26">
        <f t="shared" si="6"/>
        <v>186</v>
      </c>
      <c r="AB25" s="26">
        <f t="shared" si="7"/>
        <v>190</v>
      </c>
      <c r="AC25" s="31">
        <f t="shared" si="8"/>
        <v>391</v>
      </c>
    </row>
    <row r="26" spans="2:29" ht="24.75" customHeight="1">
      <c r="B26" s="22">
        <v>14117</v>
      </c>
      <c r="C26" s="23" t="s">
        <v>54</v>
      </c>
      <c r="D26" s="24">
        <f>'TRE-PE'!$F$8+'TRE-PE'!$F$35</f>
        <v>0</v>
      </c>
      <c r="E26" s="25">
        <f>'TRE-PE'!$F$9+'TRE-PE'!$F$36</f>
        <v>0</v>
      </c>
      <c r="F26" s="26">
        <f t="shared" si="0"/>
        <v>0</v>
      </c>
      <c r="G26" s="27">
        <f>'TRE-PE'!$F$10+'TRE-PE'!$F$13+'TRE-PE'!$F$19+'TRE-PE'!$F$37</f>
        <v>6</v>
      </c>
      <c r="H26" s="25">
        <f>'TRE-PE'!$F$11+'TRE-PE'!$F$14+'TRE-PE'!$F$20+'TRE-PE'!$F$38</f>
        <v>7</v>
      </c>
      <c r="I26" s="26">
        <f t="shared" si="1"/>
        <v>13</v>
      </c>
      <c r="J26" s="27">
        <f>'TRE-PE'!$F$21+'TRE-PE'!$F$26</f>
        <v>122</v>
      </c>
      <c r="K26" s="25">
        <f>'TRE-PE'!$F$22+'TRE-PE'!$F$27</f>
        <v>0</v>
      </c>
      <c r="L26" s="26">
        <f t="shared" si="2"/>
        <v>122</v>
      </c>
      <c r="M26" s="28">
        <f>'TRE-PE'!$F$12+'TRE-PE'!$F$15+'TRE-PE'!$F$23+'TRE-PE'!$F$28+'TRE-PE'!$F$39</f>
        <v>0</v>
      </c>
      <c r="N26" s="28">
        <f>'TRE-PE'!$F$16+'TRE-PE'!$F$17+'TRE-PE'!$F$18+'TRE-PE'!$F$24+'TRE-PE'!$F$29</f>
        <v>0</v>
      </c>
      <c r="O26" s="29">
        <f>'TRE-PE'!$F$25+'TRE-PE'!$F$30</f>
        <v>0</v>
      </c>
      <c r="P26" s="26">
        <f t="shared" si="3"/>
        <v>135</v>
      </c>
      <c r="Q26" s="30">
        <f>'TRE-PE'!$F$40</f>
        <v>0</v>
      </c>
      <c r="R26" s="25">
        <f>'TRE-PE'!$F$41</f>
        <v>0</v>
      </c>
      <c r="S26" s="25">
        <f>'TRE-PE'!$F$42</f>
        <v>0</v>
      </c>
      <c r="T26" s="26">
        <f t="shared" si="4"/>
        <v>0</v>
      </c>
      <c r="U26" s="27">
        <f>'TRE-PE'!$F$43</f>
        <v>1</v>
      </c>
      <c r="V26" s="25">
        <f>'TRE-PE'!$F$44</f>
        <v>1</v>
      </c>
      <c r="W26" s="25">
        <f>'TRE-PE'!$F$45</f>
        <v>0</v>
      </c>
      <c r="X26" s="26">
        <f t="shared" si="5"/>
        <v>2</v>
      </c>
      <c r="Y26" s="27">
        <f>'TRE-PE'!$F$46</f>
        <v>122</v>
      </c>
      <c r="Z26" s="29">
        <f>'TRE-PE'!$F$47</f>
        <v>0</v>
      </c>
      <c r="AA26" s="26">
        <f t="shared" si="6"/>
        <v>122</v>
      </c>
      <c r="AB26" s="26">
        <f t="shared" si="7"/>
        <v>124</v>
      </c>
      <c r="AC26" s="31">
        <f t="shared" si="8"/>
        <v>259</v>
      </c>
    </row>
    <row r="27" spans="2:29" ht="24.75" customHeight="1">
      <c r="B27" s="22">
        <v>14118</v>
      </c>
      <c r="C27" s="23" t="s">
        <v>55</v>
      </c>
      <c r="D27" s="24">
        <f>'TRE-PI'!$F$8+'TRE-PI'!$F$35</f>
        <v>0</v>
      </c>
      <c r="E27" s="25">
        <f>'TRE-PI'!$F$9+'TRE-PI'!$F$36</f>
        <v>0</v>
      </c>
      <c r="F27" s="26">
        <f t="shared" si="0"/>
        <v>0</v>
      </c>
      <c r="G27" s="27">
        <f>'TRE-PI'!$F$10+'TRE-PI'!$F$13+'TRE-PI'!$F$19+'TRE-PI'!$F$37</f>
        <v>7</v>
      </c>
      <c r="H27" s="25">
        <f>'TRE-PI'!$F$11+'TRE-PI'!$F$14+'TRE-PI'!$F$20+'TRE-PI'!$F$38</f>
        <v>6</v>
      </c>
      <c r="I27" s="26">
        <f t="shared" si="1"/>
        <v>13</v>
      </c>
      <c r="J27" s="27">
        <f>'TRE-PI'!$F$21+'TRE-PI'!$F$26</f>
        <v>74</v>
      </c>
      <c r="K27" s="25">
        <f>'TRE-PI'!$F$22+'TRE-PI'!$F$27</f>
        <v>0</v>
      </c>
      <c r="L27" s="26">
        <f t="shared" si="2"/>
        <v>74</v>
      </c>
      <c r="M27" s="28">
        <f>'TRE-PI'!$F$12+'TRE-PI'!$F$15+'TRE-PI'!$F$23+'TRE-PI'!$F$28+'TRE-PI'!$F$39</f>
        <v>0</v>
      </c>
      <c r="N27" s="28">
        <f>'TRE-PI'!$F$16+'TRE-PI'!$F$17+'TRE-PI'!$F$18+'TRE-PI'!$F$24+'TRE-PI'!$F$29</f>
        <v>2</v>
      </c>
      <c r="O27" s="29">
        <f>'TRE-PI'!$F$25+'TRE-PI'!$F$30</f>
        <v>0</v>
      </c>
      <c r="P27" s="26">
        <f t="shared" si="3"/>
        <v>89</v>
      </c>
      <c r="Q27" s="30">
        <f>'TRE-PI'!$F$40</f>
        <v>0</v>
      </c>
      <c r="R27" s="25">
        <f>'TRE-PI'!$F$41</f>
        <v>0</v>
      </c>
      <c r="S27" s="25">
        <f>'TRE-PI'!$F$42</f>
        <v>0</v>
      </c>
      <c r="T27" s="26">
        <f t="shared" si="4"/>
        <v>0</v>
      </c>
      <c r="U27" s="27">
        <f>'TRE-PI'!$F$43</f>
        <v>1</v>
      </c>
      <c r="V27" s="25">
        <f>'TRE-PI'!$F$44</f>
        <v>1</v>
      </c>
      <c r="W27" s="25">
        <f>'TRE-PI'!$F$45</f>
        <v>3</v>
      </c>
      <c r="X27" s="26">
        <f t="shared" si="5"/>
        <v>5</v>
      </c>
      <c r="Y27" s="27">
        <f>'TRE-PI'!$F$46</f>
        <v>74</v>
      </c>
      <c r="Z27" s="29">
        <f>'TRE-PI'!$F$47</f>
        <v>0</v>
      </c>
      <c r="AA27" s="26">
        <f t="shared" si="6"/>
        <v>74</v>
      </c>
      <c r="AB27" s="26">
        <f t="shared" si="7"/>
        <v>79</v>
      </c>
      <c r="AC27" s="31">
        <f t="shared" si="8"/>
        <v>168</v>
      </c>
    </row>
    <row r="28" spans="2:29" ht="24.75" customHeight="1">
      <c r="B28" s="22">
        <v>14119</v>
      </c>
      <c r="C28" s="23" t="s">
        <v>56</v>
      </c>
      <c r="D28" s="24">
        <f>'TRE-RJ'!$F$8+'TRE-RJ'!$F$35</f>
        <v>0</v>
      </c>
      <c r="E28" s="25">
        <f>'TRE-RJ'!$F$9+'TRE-RJ'!$F$36</f>
        <v>0</v>
      </c>
      <c r="F28" s="26">
        <f t="shared" si="0"/>
        <v>0</v>
      </c>
      <c r="G28" s="27">
        <f>'TRE-RJ'!$F$10+'TRE-RJ'!$F$13+'TRE-RJ'!$F$19+'TRE-RJ'!$F$37</f>
        <v>5</v>
      </c>
      <c r="H28" s="25">
        <f>'TRE-RJ'!$F$11+'TRE-RJ'!$F$14+'TRE-RJ'!$F$20+'TRE-RJ'!$F$38</f>
        <v>6</v>
      </c>
      <c r="I28" s="26">
        <f t="shared" si="1"/>
        <v>11</v>
      </c>
      <c r="J28" s="27">
        <f>'TRE-RJ'!$F$21+'TRE-RJ'!$F$26</f>
        <v>165</v>
      </c>
      <c r="K28" s="25">
        <f>'TRE-RJ'!$F$22+'TRE-RJ'!$F$27</f>
        <v>0</v>
      </c>
      <c r="L28" s="26">
        <f t="shared" si="2"/>
        <v>165</v>
      </c>
      <c r="M28" s="28">
        <f>'TRE-RJ'!$F$12+'TRE-RJ'!$F$15+'TRE-RJ'!$F$23+'TRE-RJ'!$F$28+'TRE-RJ'!$F$39</f>
        <v>0</v>
      </c>
      <c r="N28" s="28">
        <f>'TRE-RJ'!$F$16+'TRE-RJ'!$F$17+'TRE-RJ'!$F$18+'TRE-RJ'!$F$24+'TRE-RJ'!$F$29</f>
        <v>2</v>
      </c>
      <c r="O28" s="29">
        <f>'TRE-RJ'!$F$25+'TRE-RJ'!$F$30</f>
        <v>0</v>
      </c>
      <c r="P28" s="26">
        <f t="shared" si="3"/>
        <v>178</v>
      </c>
      <c r="Q28" s="30">
        <f>'TRE-RJ'!$F$40</f>
        <v>0</v>
      </c>
      <c r="R28" s="25">
        <f>'TRE-RJ'!$F$41</f>
        <v>0</v>
      </c>
      <c r="S28" s="25">
        <f>'TRE-RJ'!$F$42</f>
        <v>0</v>
      </c>
      <c r="T28" s="26">
        <f t="shared" si="4"/>
        <v>0</v>
      </c>
      <c r="U28" s="27">
        <f>'TRE-RJ'!$F$43</f>
        <v>1</v>
      </c>
      <c r="V28" s="25">
        <f>'TRE-RJ'!$F$44</f>
        <v>1</v>
      </c>
      <c r="W28" s="25">
        <f>'TRE-RJ'!$F$45</f>
        <v>0</v>
      </c>
      <c r="X28" s="26">
        <f t="shared" si="5"/>
        <v>2</v>
      </c>
      <c r="Y28" s="27">
        <f>'TRE-RJ'!$F$46</f>
        <v>165</v>
      </c>
      <c r="Z28" s="29">
        <f>'TRE-RJ'!$F$47</f>
        <v>0</v>
      </c>
      <c r="AA28" s="26">
        <f t="shared" si="6"/>
        <v>165</v>
      </c>
      <c r="AB28" s="26">
        <f t="shared" si="7"/>
        <v>167</v>
      </c>
      <c r="AC28" s="31">
        <f t="shared" si="8"/>
        <v>345</v>
      </c>
    </row>
    <row r="29" spans="2:29" ht="24.75" customHeight="1">
      <c r="B29" s="22">
        <v>14120</v>
      </c>
      <c r="C29" s="23" t="s">
        <v>57</v>
      </c>
      <c r="D29" s="24">
        <f>'TRE-RN'!$F$8+'TRE-RN'!$F$35</f>
        <v>0</v>
      </c>
      <c r="E29" s="25">
        <f>'TRE-RN'!$F$9+'TRE-RN'!$F$36</f>
        <v>0</v>
      </c>
      <c r="F29" s="26">
        <f t="shared" si="0"/>
        <v>0</v>
      </c>
      <c r="G29" s="27">
        <f>'TRE-RN'!$F$10+'TRE-RN'!$F$13+'TRE-RN'!$F$19+'TRE-RN'!$F$37</f>
        <v>7</v>
      </c>
      <c r="H29" s="25">
        <f>'TRE-RN'!$F$11+'TRE-RN'!$F$14+'TRE-RN'!$F$20+'TRE-RN'!$F$38</f>
        <v>6</v>
      </c>
      <c r="I29" s="26">
        <f t="shared" si="1"/>
        <v>13</v>
      </c>
      <c r="J29" s="27">
        <f>'TRE-RN'!$F$21+'TRE-RN'!$F$26</f>
        <v>52</v>
      </c>
      <c r="K29" s="25">
        <f>'TRE-RN'!$F$22+'TRE-RN'!$F$27</f>
        <v>6</v>
      </c>
      <c r="L29" s="26">
        <f t="shared" si="2"/>
        <v>58</v>
      </c>
      <c r="M29" s="28">
        <f>'TRE-RN'!$F$12+'TRE-RN'!$F$15+'TRE-RN'!$F$23+'TRE-RN'!$F$28+'TRE-RN'!$F$39</f>
        <v>0</v>
      </c>
      <c r="N29" s="28">
        <f>'TRE-RN'!$F$16+'TRE-RN'!$F$17+'TRE-RN'!$F$18+'TRE-RN'!$F$24+'TRE-RN'!$F$29</f>
        <v>0</v>
      </c>
      <c r="O29" s="29">
        <f>'TRE-RN'!$F$25+'TRE-RN'!$F$30</f>
        <v>0</v>
      </c>
      <c r="P29" s="26">
        <f t="shared" si="3"/>
        <v>71</v>
      </c>
      <c r="Q29" s="30">
        <f>'TRE-RN'!$F$40</f>
        <v>0</v>
      </c>
      <c r="R29" s="25">
        <f>'TRE-RN'!$F$41</f>
        <v>0</v>
      </c>
      <c r="S29" s="25">
        <f>'TRE-RN'!$F$42</f>
        <v>0</v>
      </c>
      <c r="T29" s="26">
        <f t="shared" si="4"/>
        <v>0</v>
      </c>
      <c r="U29" s="27">
        <f>'TRE-RN'!$F$43</f>
        <v>1</v>
      </c>
      <c r="V29" s="25">
        <f>'TRE-RN'!$F$44</f>
        <v>1</v>
      </c>
      <c r="W29" s="25">
        <f>'TRE-RN'!$F$45</f>
        <v>0</v>
      </c>
      <c r="X29" s="26">
        <f t="shared" si="5"/>
        <v>2</v>
      </c>
      <c r="Y29" s="27">
        <f>'TRE-RN'!$F$46</f>
        <v>49</v>
      </c>
      <c r="Z29" s="29">
        <f>'TRE-RN'!$F$47</f>
        <v>11</v>
      </c>
      <c r="AA29" s="26">
        <f t="shared" si="6"/>
        <v>60</v>
      </c>
      <c r="AB29" s="26">
        <f t="shared" si="7"/>
        <v>62</v>
      </c>
      <c r="AC29" s="31">
        <f t="shared" si="8"/>
        <v>133</v>
      </c>
    </row>
    <row r="30" spans="2:29" ht="24.75" customHeight="1">
      <c r="B30" s="22">
        <v>14121</v>
      </c>
      <c r="C30" s="23" t="s">
        <v>58</v>
      </c>
      <c r="D30" s="24">
        <f>'TRE-RS'!$F$8+'TRE-RS'!$F$35</f>
        <v>0</v>
      </c>
      <c r="E30" s="25">
        <f>'TRE-RS'!$F$9+'TRE-RS'!$F$36</f>
        <v>0</v>
      </c>
      <c r="F30" s="26">
        <f t="shared" si="0"/>
        <v>0</v>
      </c>
      <c r="G30" s="27">
        <f>'TRE-RS'!$F$10+'TRE-RS'!$F$13+'TRE-RS'!$F$19+'TRE-RS'!$F$37</f>
        <v>6</v>
      </c>
      <c r="H30" s="25">
        <f>'TRE-RS'!$F$11+'TRE-RS'!$F$14+'TRE-RS'!$F$20+'TRE-RS'!$F$38</f>
        <v>4</v>
      </c>
      <c r="I30" s="26">
        <f t="shared" si="1"/>
        <v>10</v>
      </c>
      <c r="J30" s="27">
        <f>'TRE-RS'!$F$21+'TRE-RS'!$F$26</f>
        <v>165</v>
      </c>
      <c r="K30" s="25">
        <f>'TRE-RS'!$F$22+'TRE-RS'!$F$27</f>
        <v>0</v>
      </c>
      <c r="L30" s="26">
        <f t="shared" si="2"/>
        <v>165</v>
      </c>
      <c r="M30" s="28">
        <f>'TRE-RS'!$F$12+'TRE-RS'!$F$15+'TRE-RS'!$F$23+'TRE-RS'!$F$28+'TRE-RS'!$F$39</f>
        <v>3</v>
      </c>
      <c r="N30" s="28">
        <f>'TRE-RS'!$F$16+'TRE-RS'!$F$17+'TRE-RS'!$F$18+'TRE-RS'!$F$24+'TRE-RS'!$F$29</f>
        <v>0</v>
      </c>
      <c r="O30" s="29">
        <f>'TRE-RS'!$F$25+'TRE-RS'!$F$30</f>
        <v>0</v>
      </c>
      <c r="P30" s="26">
        <f t="shared" si="3"/>
        <v>178</v>
      </c>
      <c r="Q30" s="30">
        <f>'TRE-RS'!$F$40</f>
        <v>0</v>
      </c>
      <c r="R30" s="25">
        <f>'TRE-RS'!$F$41</f>
        <v>0</v>
      </c>
      <c r="S30" s="25">
        <f>'TRE-RS'!$F$42</f>
        <v>0</v>
      </c>
      <c r="T30" s="26">
        <f t="shared" si="4"/>
        <v>0</v>
      </c>
      <c r="U30" s="27">
        <f>'TRE-RS'!$F$43</f>
        <v>1</v>
      </c>
      <c r="V30" s="25">
        <f>'TRE-RS'!$F$44</f>
        <v>1</v>
      </c>
      <c r="W30" s="25">
        <f>'TRE-RS'!$F$45</f>
        <v>3</v>
      </c>
      <c r="X30" s="26">
        <f t="shared" si="5"/>
        <v>5</v>
      </c>
      <c r="Y30" s="27">
        <f>'TRE-RS'!$F$46</f>
        <v>165</v>
      </c>
      <c r="Z30" s="29">
        <f>'TRE-RS'!$F$47</f>
        <v>0</v>
      </c>
      <c r="AA30" s="26">
        <f t="shared" si="6"/>
        <v>165</v>
      </c>
      <c r="AB30" s="26">
        <f t="shared" si="7"/>
        <v>170</v>
      </c>
      <c r="AC30" s="31">
        <f t="shared" si="8"/>
        <v>348</v>
      </c>
    </row>
    <row r="31" spans="2:29" ht="24.75" customHeight="1">
      <c r="B31" s="22">
        <v>14122</v>
      </c>
      <c r="C31" s="23" t="s">
        <v>59</v>
      </c>
      <c r="D31" s="24">
        <f>'TRE-RO'!$F$8+'TRE-RO'!$F$35</f>
        <v>0</v>
      </c>
      <c r="E31" s="25">
        <f>'TRE-RO'!$F$9+'TRE-RO'!$F$36</f>
        <v>0</v>
      </c>
      <c r="F31" s="26">
        <f t="shared" si="0"/>
        <v>0</v>
      </c>
      <c r="G31" s="27">
        <f>'TRE-RO'!$F$10+'TRE-RO'!$F$13+'TRE-RO'!$F$19+'TRE-RO'!$F$37</f>
        <v>6</v>
      </c>
      <c r="H31" s="25">
        <f>'TRE-RO'!$F$11+'TRE-RO'!$F$14+'TRE-RO'!$F$20+'TRE-RO'!$F$38</f>
        <v>6</v>
      </c>
      <c r="I31" s="26">
        <f t="shared" si="1"/>
        <v>12</v>
      </c>
      <c r="J31" s="27">
        <f>'TRE-RO'!$F$21+'TRE-RO'!$F$26</f>
        <v>29</v>
      </c>
      <c r="K31" s="25">
        <f>'TRE-RO'!$F$22+'TRE-RO'!$F$27</f>
        <v>0</v>
      </c>
      <c r="L31" s="26">
        <f t="shared" si="2"/>
        <v>29</v>
      </c>
      <c r="M31" s="28">
        <f>'TRE-RO'!$F$12+'TRE-RO'!$F$15+'TRE-RO'!$F$23+'TRE-RO'!$F$28+'TRE-RO'!$F$39</f>
        <v>0</v>
      </c>
      <c r="N31" s="28">
        <f>'TRE-RO'!$F$16+'TRE-RO'!$F$17+'TRE-RO'!$F$18+'TRE-RO'!$F$24+'TRE-RO'!$F$29</f>
        <v>0</v>
      </c>
      <c r="O31" s="29">
        <f>'TRE-RO'!$F$25+'TRE-RO'!$F$30</f>
        <v>0</v>
      </c>
      <c r="P31" s="26">
        <f t="shared" si="3"/>
        <v>41</v>
      </c>
      <c r="Q31" s="30">
        <f>'TRE-RO'!$F$40</f>
        <v>0</v>
      </c>
      <c r="R31" s="25">
        <f>'TRE-RO'!$F$41</f>
        <v>0</v>
      </c>
      <c r="S31" s="25">
        <f>'TRE-RO'!$F$42</f>
        <v>0</v>
      </c>
      <c r="T31" s="26">
        <f t="shared" si="4"/>
        <v>0</v>
      </c>
      <c r="U31" s="27">
        <f>'TRE-RO'!$F$43</f>
        <v>1</v>
      </c>
      <c r="V31" s="25">
        <f>'TRE-RO'!$F$44</f>
        <v>1</v>
      </c>
      <c r="W31" s="25">
        <f>'TRE-RO'!$F$45</f>
        <v>0</v>
      </c>
      <c r="X31" s="26">
        <f t="shared" si="5"/>
        <v>2</v>
      </c>
      <c r="Y31" s="27">
        <f>'TRE-RO'!$F$46</f>
        <v>29</v>
      </c>
      <c r="Z31" s="29">
        <f>'TRE-RO'!$F$47</f>
        <v>0</v>
      </c>
      <c r="AA31" s="26">
        <f t="shared" si="6"/>
        <v>29</v>
      </c>
      <c r="AB31" s="26">
        <f t="shared" si="7"/>
        <v>31</v>
      </c>
      <c r="AC31" s="31">
        <f t="shared" si="8"/>
        <v>72</v>
      </c>
    </row>
    <row r="32" spans="2:29" ht="24.75" customHeight="1">
      <c r="B32" s="22">
        <v>14123</v>
      </c>
      <c r="C32" s="23" t="s">
        <v>60</v>
      </c>
      <c r="D32" s="24">
        <f>'TRE-SC'!$F$8+'TRE-SC'!$F$35</f>
        <v>0</v>
      </c>
      <c r="E32" s="25">
        <f>'TRE-SC'!$F$9+'TRE-SC'!$F$36</f>
        <v>0</v>
      </c>
      <c r="F32" s="26">
        <f t="shared" si="0"/>
        <v>0</v>
      </c>
      <c r="G32" s="27">
        <f>'TRE-SC'!$F$10+'TRE-SC'!$F$13+'TRE-SC'!$F$19+'TRE-SC'!$F$37</f>
        <v>7</v>
      </c>
      <c r="H32" s="25">
        <f>'TRE-SC'!$F$11+'TRE-SC'!$F$14+'TRE-SC'!$F$20+'TRE-SC'!$F$38</f>
        <v>7</v>
      </c>
      <c r="I32" s="26">
        <f t="shared" si="1"/>
        <v>14</v>
      </c>
      <c r="J32" s="27">
        <f>'TRE-SC'!$F$21+'TRE-SC'!$F$26</f>
        <v>96</v>
      </c>
      <c r="K32" s="25">
        <f>'TRE-SC'!$F$22+'TRE-SC'!$F$27</f>
        <v>3</v>
      </c>
      <c r="L32" s="26">
        <f t="shared" si="2"/>
        <v>99</v>
      </c>
      <c r="M32" s="28">
        <f>'TRE-SC'!$F$12+'TRE-SC'!$F$15+'TRE-SC'!$F$23+'TRE-SC'!$F$28+'TRE-SC'!$F$39</f>
        <v>1</v>
      </c>
      <c r="N32" s="28">
        <f>'TRE-SC'!$F$16+'TRE-SC'!$F$17+'TRE-SC'!$F$18+'TRE-SC'!$F$24+'TRE-SC'!$F$29</f>
        <v>2</v>
      </c>
      <c r="O32" s="29">
        <f>'TRE-SC'!$F$25+'TRE-SC'!$F$30</f>
        <v>0</v>
      </c>
      <c r="P32" s="26">
        <f t="shared" si="3"/>
        <v>116</v>
      </c>
      <c r="Q32" s="30">
        <f>'TRE-SC'!$F$40</f>
        <v>0</v>
      </c>
      <c r="R32" s="25">
        <f>'TRE-SC'!$F$41</f>
        <v>0</v>
      </c>
      <c r="S32" s="25">
        <f>'TRE-SC'!$F$42</f>
        <v>0</v>
      </c>
      <c r="T32" s="26">
        <f t="shared" si="4"/>
        <v>0</v>
      </c>
      <c r="U32" s="27">
        <f>'TRE-SC'!$F$43</f>
        <v>1</v>
      </c>
      <c r="V32" s="25">
        <f>'TRE-SC'!$F$44</f>
        <v>1</v>
      </c>
      <c r="W32" s="25">
        <f>'TRE-SC'!$F$45</f>
        <v>3</v>
      </c>
      <c r="X32" s="26">
        <f t="shared" si="5"/>
        <v>5</v>
      </c>
      <c r="Y32" s="27">
        <f>'TRE-SC'!$F$46</f>
        <v>99</v>
      </c>
      <c r="Z32" s="29">
        <f>'TRE-SC'!$F$47</f>
        <v>0</v>
      </c>
      <c r="AA32" s="26">
        <f t="shared" si="6"/>
        <v>99</v>
      </c>
      <c r="AB32" s="26">
        <f t="shared" si="7"/>
        <v>104</v>
      </c>
      <c r="AC32" s="31">
        <f t="shared" si="8"/>
        <v>220</v>
      </c>
    </row>
    <row r="33" spans="2:29" ht="24.75" customHeight="1">
      <c r="B33" s="22">
        <v>14124</v>
      </c>
      <c r="C33" s="23" t="s">
        <v>61</v>
      </c>
      <c r="D33" s="24">
        <f>'TRE-SP'!$F$8+'TRE-SP'!$F$35</f>
        <v>0</v>
      </c>
      <c r="E33" s="25">
        <f>'TRE-SP'!$F$9+'TRE-SP'!$F$36</f>
        <v>0</v>
      </c>
      <c r="F33" s="26">
        <f t="shared" si="0"/>
        <v>0</v>
      </c>
      <c r="G33" s="27">
        <f>'TRE-SP'!$F$10+'TRE-SP'!$F$13+'TRE-SP'!$F$19+'TRE-SP'!$F$37</f>
        <v>5</v>
      </c>
      <c r="H33" s="25">
        <f>'TRE-SP'!$F$11+'TRE-SP'!$F$14+'TRE-SP'!$F$20+'TRE-SP'!$F$38</f>
        <v>5</v>
      </c>
      <c r="I33" s="26">
        <f t="shared" si="1"/>
        <v>10</v>
      </c>
      <c r="J33" s="27">
        <f>'TRE-SP'!$F$21+'TRE-SP'!$F$26</f>
        <v>393</v>
      </c>
      <c r="K33" s="25">
        <f>'TRE-SP'!$F$22+'TRE-SP'!$F$27</f>
        <v>0</v>
      </c>
      <c r="L33" s="26">
        <f t="shared" si="2"/>
        <v>393</v>
      </c>
      <c r="M33" s="28">
        <f>'TRE-SP'!$F$12+'TRE-SP'!$F$15+'TRE-SP'!$F$23+'TRE-SP'!$F$28+'TRE-SP'!$F$39</f>
        <v>0</v>
      </c>
      <c r="N33" s="28">
        <f>'TRE-SP'!$F$16+'TRE-SP'!$F$17+'TRE-SP'!$F$18+'TRE-SP'!$F$24+'TRE-SP'!$F$29</f>
        <v>0</v>
      </c>
      <c r="O33" s="29">
        <f>'TRE-SP'!$F$25+'TRE-SP'!$F$30</f>
        <v>0</v>
      </c>
      <c r="P33" s="26">
        <f t="shared" si="3"/>
        <v>403</v>
      </c>
      <c r="Q33" s="30">
        <f>'TRE-SP'!$F$40</f>
        <v>0</v>
      </c>
      <c r="R33" s="25">
        <f>'TRE-SP'!$F$41</f>
        <v>0</v>
      </c>
      <c r="S33" s="25">
        <f>'TRE-SP'!$F$42</f>
        <v>0</v>
      </c>
      <c r="T33" s="26">
        <f t="shared" si="4"/>
        <v>0</v>
      </c>
      <c r="U33" s="27">
        <f>'TRE-SP'!$F$43</f>
        <v>1</v>
      </c>
      <c r="V33" s="25">
        <f>'TRE-SP'!$F$44</f>
        <v>1</v>
      </c>
      <c r="W33" s="25">
        <f>'TRE-SP'!$F$45</f>
        <v>0</v>
      </c>
      <c r="X33" s="26">
        <f t="shared" si="5"/>
        <v>2</v>
      </c>
      <c r="Y33" s="27">
        <f>'TRE-SP'!$F$46</f>
        <v>393</v>
      </c>
      <c r="Z33" s="29">
        <f>'TRE-SP'!$F$47</f>
        <v>0</v>
      </c>
      <c r="AA33" s="26">
        <f t="shared" si="6"/>
        <v>393</v>
      </c>
      <c r="AB33" s="26">
        <f t="shared" si="7"/>
        <v>395</v>
      </c>
      <c r="AC33" s="31">
        <f t="shared" si="8"/>
        <v>798</v>
      </c>
    </row>
    <row r="34" spans="2:29" ht="24.75" customHeight="1">
      <c r="B34" s="22">
        <v>14125</v>
      </c>
      <c r="C34" s="23" t="s">
        <v>62</v>
      </c>
      <c r="D34" s="24">
        <f>'TRE-SE'!$F$8+'TRE-SE'!$F$35</f>
        <v>0</v>
      </c>
      <c r="E34" s="25">
        <f>'TRE-SE'!$F$9+'TRE-SE'!$F$36</f>
        <v>0</v>
      </c>
      <c r="F34" s="26">
        <f t="shared" si="0"/>
        <v>0</v>
      </c>
      <c r="G34" s="27">
        <f>'TRE-SE'!$F$10+'TRE-SE'!$F$13+'TRE-SE'!$F$19+'TRE-SE'!$F$37</f>
        <v>7</v>
      </c>
      <c r="H34" s="25">
        <f>'TRE-SE'!$F$11+'TRE-SE'!$F$14+'TRE-SE'!$F$20+'TRE-SE'!$F$38</f>
        <v>7</v>
      </c>
      <c r="I34" s="26">
        <f t="shared" si="1"/>
        <v>14</v>
      </c>
      <c r="J34" s="27">
        <f>'TRE-SE'!$F$21+'TRE-SE'!$F$26</f>
        <v>27</v>
      </c>
      <c r="K34" s="25">
        <f>'TRE-SE'!$F$22+'TRE-SE'!$F$27</f>
        <v>0</v>
      </c>
      <c r="L34" s="26">
        <f t="shared" si="2"/>
        <v>27</v>
      </c>
      <c r="M34" s="28">
        <f>'TRE-SE'!$F$12+'TRE-SE'!$F$15+'TRE-SE'!$F$23+'TRE-SE'!$F$28+'TRE-SE'!$F$39</f>
        <v>0</v>
      </c>
      <c r="N34" s="28">
        <f>'TRE-SE'!$F$16+'TRE-SE'!$F$17+'TRE-SE'!$F$18+'TRE-SE'!$F$24+'TRE-SE'!$F$29</f>
        <v>0</v>
      </c>
      <c r="O34" s="29">
        <f>'TRE-SE'!$F$25+'TRE-SE'!$F$30</f>
        <v>0</v>
      </c>
      <c r="P34" s="26">
        <f t="shared" si="3"/>
        <v>41</v>
      </c>
      <c r="Q34" s="30">
        <f>'TRE-SE'!$F$40</f>
        <v>0</v>
      </c>
      <c r="R34" s="25">
        <f>'TRE-SE'!$F$41</f>
        <v>0</v>
      </c>
      <c r="S34" s="25">
        <f>'TRE-SE'!$F$42</f>
        <v>0</v>
      </c>
      <c r="T34" s="26">
        <f t="shared" si="4"/>
        <v>0</v>
      </c>
      <c r="U34" s="27">
        <f>'TRE-SE'!$F$43</f>
        <v>1</v>
      </c>
      <c r="V34" s="25">
        <f>'TRE-SE'!$F$44</f>
        <v>1</v>
      </c>
      <c r="W34" s="25">
        <f>'TRE-SE'!$F$45</f>
        <v>0</v>
      </c>
      <c r="X34" s="26">
        <f t="shared" si="5"/>
        <v>2</v>
      </c>
      <c r="Y34" s="27">
        <f>'TRE-SE'!$F$46</f>
        <v>28</v>
      </c>
      <c r="Z34" s="29">
        <f>'TRE-SE'!$F$47</f>
        <v>0</v>
      </c>
      <c r="AA34" s="26">
        <f t="shared" si="6"/>
        <v>28</v>
      </c>
      <c r="AB34" s="26">
        <f t="shared" si="7"/>
        <v>30</v>
      </c>
      <c r="AC34" s="31">
        <f t="shared" si="8"/>
        <v>71</v>
      </c>
    </row>
    <row r="35" spans="2:29" ht="24.75" customHeight="1">
      <c r="B35" s="22">
        <v>14126</v>
      </c>
      <c r="C35" s="23" t="s">
        <v>63</v>
      </c>
      <c r="D35" s="24">
        <f>'TRE-TO'!$F$8+'TRE-TO'!$F$35</f>
        <v>0</v>
      </c>
      <c r="E35" s="25">
        <f>'TRE-TO'!$F$9+'TRE-TO'!$F$36</f>
        <v>0</v>
      </c>
      <c r="F35" s="26">
        <f t="shared" si="0"/>
        <v>0</v>
      </c>
      <c r="G35" s="27">
        <f>'TRE-TO'!$F$10+'TRE-TO'!$F$13+'TRE-TO'!$F$19+'TRE-TO'!$F$37</f>
        <v>7</v>
      </c>
      <c r="H35" s="25">
        <f>'TRE-TO'!$F$11+'TRE-TO'!$F$14+'TRE-TO'!$F$20+'TRE-TO'!$F$38</f>
        <v>7</v>
      </c>
      <c r="I35" s="26">
        <f t="shared" si="1"/>
        <v>14</v>
      </c>
      <c r="J35" s="27">
        <f>'TRE-TO'!$F$21+'TRE-TO'!$F$26</f>
        <v>33</v>
      </c>
      <c r="K35" s="25">
        <f>'TRE-TO'!$F$22+'TRE-TO'!$F$27</f>
        <v>0</v>
      </c>
      <c r="L35" s="26">
        <f t="shared" si="2"/>
        <v>33</v>
      </c>
      <c r="M35" s="28">
        <f>'TRE-TO'!$F$12+'TRE-TO'!$F$15+'TRE-TO'!$F$23+'TRE-TO'!$F$28+'TRE-TO'!$F$39</f>
        <v>0</v>
      </c>
      <c r="N35" s="28">
        <f>'TRE-TO'!$F$16+'TRE-TO'!$F$17+'TRE-TO'!$F$18+'TRE-TO'!$F$24+'TRE-TO'!$F$29</f>
        <v>0</v>
      </c>
      <c r="O35" s="29">
        <f>'TRE-TO'!$F$25+'TRE-TO'!$F$30</f>
        <v>0</v>
      </c>
      <c r="P35" s="26">
        <f t="shared" si="3"/>
        <v>47</v>
      </c>
      <c r="Q35" s="30">
        <f>'TRE-TO'!$F$40</f>
        <v>0</v>
      </c>
      <c r="R35" s="25">
        <f>'TRE-TO'!$F$41</f>
        <v>0</v>
      </c>
      <c r="S35" s="25">
        <f>'TRE-TO'!$F$42</f>
        <v>0</v>
      </c>
      <c r="T35" s="26">
        <f t="shared" si="4"/>
        <v>0</v>
      </c>
      <c r="U35" s="27">
        <f>'TRE-TO'!$F$43</f>
        <v>1</v>
      </c>
      <c r="V35" s="25">
        <f>'TRE-TO'!$F$44</f>
        <v>1</v>
      </c>
      <c r="W35" s="25">
        <f>'TRE-TO'!$F$45</f>
        <v>0</v>
      </c>
      <c r="X35" s="26">
        <f t="shared" si="5"/>
        <v>2</v>
      </c>
      <c r="Y35" s="27">
        <f>'TRE-TO'!$F$46</f>
        <v>33</v>
      </c>
      <c r="Z35" s="29">
        <f>'TRE-TO'!$F$47</f>
        <v>0</v>
      </c>
      <c r="AA35" s="26">
        <f t="shared" si="6"/>
        <v>33</v>
      </c>
      <c r="AB35" s="26">
        <f t="shared" si="7"/>
        <v>35</v>
      </c>
      <c r="AC35" s="31">
        <f t="shared" si="8"/>
        <v>82</v>
      </c>
    </row>
    <row r="36" spans="2:29" s="11" customFormat="1" ht="24.75" customHeight="1">
      <c r="B36" s="22">
        <v>14127</v>
      </c>
      <c r="C36" s="23" t="s">
        <v>64</v>
      </c>
      <c r="D36" s="24">
        <f>'TRE-RR'!$F$8+'TRE-RR'!$F$35</f>
        <v>0</v>
      </c>
      <c r="E36" s="25">
        <f>'TRE-RR'!$F$9+'TRE-RR'!$F$36</f>
        <v>0</v>
      </c>
      <c r="F36" s="26">
        <f t="shared" si="0"/>
        <v>0</v>
      </c>
      <c r="G36" s="27">
        <f>'TRE-RR'!$F$10+'TRE-RR'!$F$13+'TRE-RR'!$F$19+'TRE-RR'!$F$37</f>
        <v>7</v>
      </c>
      <c r="H36" s="25">
        <f>'TRE-RR'!$F$11+'TRE-RR'!$F$14+'TRE-RR'!$F$20+'TRE-RR'!$F$38</f>
        <v>5</v>
      </c>
      <c r="I36" s="26">
        <f t="shared" si="1"/>
        <v>12</v>
      </c>
      <c r="J36" s="27">
        <f>'TRE-RR'!$F$21+'TRE-RR'!$F$26</f>
        <v>8</v>
      </c>
      <c r="K36" s="25">
        <f>'TRE-RR'!$F$22+'TRE-RR'!$F$27</f>
        <v>0</v>
      </c>
      <c r="L36" s="26">
        <f t="shared" si="2"/>
        <v>8</v>
      </c>
      <c r="M36" s="28">
        <f>'TRE-RR'!$F$12+'TRE-RR'!$F$15+'TRE-RR'!$F$23+'TRE-RR'!$F$28+'TRE-RR'!$F$39</f>
        <v>4</v>
      </c>
      <c r="N36" s="28">
        <f>'TRE-RR'!$F$16+'TRE-RR'!$F$17+'TRE-RR'!$F$18+'TRE-RR'!$F$24+'TRE-RR'!$F$29</f>
        <v>0</v>
      </c>
      <c r="O36" s="29">
        <f>'TRE-RR'!$F$25+'TRE-RR'!$F$30</f>
        <v>0</v>
      </c>
      <c r="P36" s="26">
        <f t="shared" si="3"/>
        <v>24</v>
      </c>
      <c r="Q36" s="30">
        <f>'TRE-RR'!$F$40</f>
        <v>0</v>
      </c>
      <c r="R36" s="25">
        <f>'TRE-RR'!$F$41</f>
        <v>0</v>
      </c>
      <c r="S36" s="25">
        <f>'TRE-RR'!$F$42</f>
        <v>0</v>
      </c>
      <c r="T36" s="26">
        <f t="shared" si="4"/>
        <v>0</v>
      </c>
      <c r="U36" s="27">
        <f>'TRE-RR'!$F$43</f>
        <v>1</v>
      </c>
      <c r="V36" s="25">
        <f>'TRE-RR'!$F$44</f>
        <v>2</v>
      </c>
      <c r="W36" s="25">
        <f>'TRE-RR'!$F$45</f>
        <v>3</v>
      </c>
      <c r="X36" s="26">
        <f t="shared" si="5"/>
        <v>6</v>
      </c>
      <c r="Y36" s="27">
        <f>'TRE-RR'!$F$46</f>
        <v>8</v>
      </c>
      <c r="Z36" s="29">
        <f>'TRE-RR'!$F$47</f>
        <v>0</v>
      </c>
      <c r="AA36" s="26">
        <f t="shared" si="6"/>
        <v>8</v>
      </c>
      <c r="AB36" s="26">
        <f t="shared" si="7"/>
        <v>14</v>
      </c>
      <c r="AC36" s="31">
        <f t="shared" si="8"/>
        <v>38</v>
      </c>
    </row>
    <row r="37" spans="2:29" ht="24.75" customHeight="1">
      <c r="B37" s="32">
        <v>14128</v>
      </c>
      <c r="C37" s="33" t="s">
        <v>65</v>
      </c>
      <c r="D37" s="34">
        <f>'TRE-AP'!$F$8+'TRE-AP'!$F$35</f>
        <v>0</v>
      </c>
      <c r="E37" s="35">
        <f>'TRE-AP'!$F$9+'TRE-AP'!$F$36</f>
        <v>0</v>
      </c>
      <c r="F37" s="36">
        <f t="shared" si="0"/>
        <v>0</v>
      </c>
      <c r="G37" s="37">
        <f>'TRE-AP'!$F$10+'TRE-AP'!$F$13+'TRE-AP'!$F$19+'TRE-AP'!$F$37</f>
        <v>6</v>
      </c>
      <c r="H37" s="35">
        <f>'TRE-AP'!$F$11+'TRE-AP'!$F$14+'TRE-AP'!$F$20+'TRE-AP'!$F$38</f>
        <v>7</v>
      </c>
      <c r="I37" s="36">
        <f t="shared" si="1"/>
        <v>13</v>
      </c>
      <c r="J37" s="37">
        <f>'TRE-AP'!$F$21+'TRE-AP'!$F$26</f>
        <v>10</v>
      </c>
      <c r="K37" s="35">
        <f>'TRE-AP'!$F$22+'TRE-AP'!$F$27</f>
        <v>0</v>
      </c>
      <c r="L37" s="36">
        <f t="shared" si="2"/>
        <v>10</v>
      </c>
      <c r="M37" s="38">
        <f>'TRE-AP'!$F$12+'TRE-AP'!$F$15+'TRE-AP'!$F$23+'TRE-AP'!$F$28+'TRE-AP'!$F$39</f>
        <v>3</v>
      </c>
      <c r="N37" s="38">
        <f>'TRE-AP'!$F$16+'TRE-AP'!$F$17+'TRE-AP'!$F$18+'TRE-AP'!$F$24+'TRE-AP'!$F$29</f>
        <v>0</v>
      </c>
      <c r="O37" s="39">
        <f>'TRE-AP'!$F$25+'TRE-AP'!$F$30</f>
        <v>0</v>
      </c>
      <c r="P37" s="36">
        <f t="shared" si="3"/>
        <v>26</v>
      </c>
      <c r="Q37" s="40">
        <f>'TRE-AP'!$F$40</f>
        <v>0</v>
      </c>
      <c r="R37" s="35">
        <f>'TRE-AP'!$F$41</f>
        <v>0</v>
      </c>
      <c r="S37" s="35">
        <f>'TRE-AP'!$F$42</f>
        <v>0</v>
      </c>
      <c r="T37" s="36">
        <f t="shared" si="4"/>
        <v>0</v>
      </c>
      <c r="U37" s="37">
        <f>'TRE-AP'!$F$43</f>
        <v>1</v>
      </c>
      <c r="V37" s="35">
        <f>'TRE-AP'!$F$44</f>
        <v>1</v>
      </c>
      <c r="W37" s="35">
        <f>'TRE-AP'!$F$45</f>
        <v>1</v>
      </c>
      <c r="X37" s="36">
        <f t="shared" si="5"/>
        <v>3</v>
      </c>
      <c r="Y37" s="37">
        <f>'TRE-AP'!$F$46</f>
        <v>10</v>
      </c>
      <c r="Z37" s="39">
        <f>'TRE-AP'!$F$47</f>
        <v>0</v>
      </c>
      <c r="AA37" s="36">
        <f t="shared" si="6"/>
        <v>10</v>
      </c>
      <c r="AB37" s="36">
        <f t="shared" si="7"/>
        <v>13</v>
      </c>
      <c r="AC37" s="41">
        <f t="shared" si="8"/>
        <v>39</v>
      </c>
    </row>
    <row r="38" spans="2:29" s="42" customFormat="1" ht="30" customHeight="1">
      <c r="B38" s="215" t="s">
        <v>66</v>
      </c>
      <c r="C38" s="216"/>
      <c r="D38" s="43">
        <f t="shared" ref="D38:AC38" si="9">SUM(D10:D37)</f>
        <v>7</v>
      </c>
      <c r="E38" s="43">
        <f t="shared" si="9"/>
        <v>7</v>
      </c>
      <c r="F38" s="43">
        <f t="shared" si="9"/>
        <v>14</v>
      </c>
      <c r="G38" s="43">
        <f t="shared" si="9"/>
        <v>179</v>
      </c>
      <c r="H38" s="43">
        <f t="shared" si="9"/>
        <v>168</v>
      </c>
      <c r="I38" s="43">
        <f t="shared" si="9"/>
        <v>347</v>
      </c>
      <c r="J38" s="43">
        <f t="shared" si="9"/>
        <v>2536</v>
      </c>
      <c r="K38" s="43">
        <f t="shared" si="9"/>
        <v>76</v>
      </c>
      <c r="L38" s="43">
        <f t="shared" si="9"/>
        <v>2612</v>
      </c>
      <c r="M38" s="43">
        <f t="shared" si="9"/>
        <v>27</v>
      </c>
      <c r="N38" s="43">
        <f t="shared" si="9"/>
        <v>28</v>
      </c>
      <c r="O38" s="43">
        <f t="shared" si="9"/>
        <v>0</v>
      </c>
      <c r="P38" s="43">
        <f t="shared" si="9"/>
        <v>3028</v>
      </c>
      <c r="Q38" s="43">
        <f t="shared" si="9"/>
        <v>1</v>
      </c>
      <c r="R38" s="43">
        <f t="shared" si="9"/>
        <v>1</v>
      </c>
      <c r="S38" s="43">
        <f t="shared" si="9"/>
        <v>0</v>
      </c>
      <c r="T38" s="43">
        <f t="shared" si="9"/>
        <v>2</v>
      </c>
      <c r="U38" s="43">
        <f t="shared" si="9"/>
        <v>27</v>
      </c>
      <c r="V38" s="43">
        <f t="shared" si="9"/>
        <v>28</v>
      </c>
      <c r="W38" s="43">
        <f t="shared" si="9"/>
        <v>30</v>
      </c>
      <c r="X38" s="43">
        <f t="shared" si="9"/>
        <v>85</v>
      </c>
      <c r="Y38" s="43">
        <f t="shared" si="9"/>
        <v>2602</v>
      </c>
      <c r="Z38" s="43">
        <f t="shared" si="9"/>
        <v>30</v>
      </c>
      <c r="AA38" s="43">
        <f t="shared" si="9"/>
        <v>2632</v>
      </c>
      <c r="AB38" s="43">
        <f t="shared" si="9"/>
        <v>2719</v>
      </c>
      <c r="AC38" s="44">
        <f t="shared" si="9"/>
        <v>5747</v>
      </c>
    </row>
    <row r="39" spans="2:29" ht="24.75" customHeight="1">
      <c r="B39" s="42" t="s">
        <v>67</v>
      </c>
      <c r="C39" s="45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>
        <f>AC38-JE!F49</f>
        <v>0</v>
      </c>
    </row>
    <row r="40" spans="2:29" ht="24.75" customHeight="1">
      <c r="B40" s="45" t="s">
        <v>68</v>
      </c>
      <c r="C40" s="45"/>
      <c r="D40" s="45"/>
      <c r="E40" s="45"/>
      <c r="F40" s="45"/>
    </row>
  </sheetData>
  <mergeCells count="7">
    <mergeCell ref="Q8:AB8"/>
    <mergeCell ref="AC8:AC9"/>
    <mergeCell ref="B38:C38"/>
    <mergeCell ref="B5:H5"/>
    <mergeCell ref="B7:C9"/>
    <mergeCell ref="D7:P7"/>
    <mergeCell ref="D8:P8"/>
  </mergeCells>
  <printOptions horizontalCentered="1"/>
  <pageMargins left="0" right="0" top="0.39370078740157483" bottom="0.39370078740157483" header="0.19685039370078741" footer="0.19685039370078741"/>
  <pageSetup paperSize="9" scale="45" firstPageNumber="0" fitToWidth="0" fitToHeight="0" orientation="landscape" r:id="rId1"/>
  <headerFooter alignWithMargins="0">
    <oddHeader>&amp;L&amp;8Tribunal Superior Eleitoral
SEGEC/CODEC/SOF</oddHeader>
    <oddFooter>&amp;L&amp;8Fonte:
SIGEPRO-PESSOAL</oddFooter>
  </headerFooter>
  <colBreaks count="1" manualBreakCount="1">
    <brk id="1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140"/>
      <c r="B1" s="140" t="s">
        <v>0</v>
      </c>
      <c r="C1" s="140"/>
      <c r="D1" s="140"/>
      <c r="E1" s="140"/>
      <c r="F1" s="140"/>
      <c r="G1" s="140"/>
      <c r="H1" s="140"/>
      <c r="I1" s="140"/>
      <c r="J1" s="140"/>
    </row>
    <row r="2" spans="1:10" ht="30" customHeight="1">
      <c r="A2" s="141"/>
      <c r="B2" s="141" t="s">
        <v>1</v>
      </c>
      <c r="C2" s="142" t="s">
        <v>2</v>
      </c>
      <c r="D2" s="141"/>
      <c r="E2" s="141"/>
      <c r="F2" s="141"/>
      <c r="G2" s="141"/>
      <c r="H2" s="141"/>
      <c r="I2" s="141"/>
      <c r="J2" s="141"/>
    </row>
    <row r="3" spans="1:10" ht="30" customHeight="1">
      <c r="A3" s="141"/>
      <c r="B3" s="141" t="s">
        <v>3</v>
      </c>
      <c r="C3" s="143" t="s">
        <v>116</v>
      </c>
      <c r="D3" s="143"/>
      <c r="E3" s="141"/>
      <c r="F3" s="141"/>
      <c r="G3" s="141"/>
      <c r="H3" s="141"/>
      <c r="I3" s="141"/>
      <c r="J3" s="141"/>
    </row>
    <row r="4" spans="1:10" ht="30" customHeight="1">
      <c r="A4" s="141"/>
      <c r="B4" s="141" t="s">
        <v>5</v>
      </c>
      <c r="C4" s="144" t="s">
        <v>69</v>
      </c>
      <c r="D4" s="142">
        <v>2022</v>
      </c>
      <c r="E4" s="141"/>
      <c r="F4" s="141"/>
      <c r="G4" s="141"/>
      <c r="H4" s="141"/>
      <c r="I4" s="141"/>
      <c r="J4" s="141"/>
    </row>
    <row r="5" spans="1:10" ht="49.5" customHeight="1">
      <c r="A5" s="141"/>
      <c r="B5" s="223" t="s">
        <v>6</v>
      </c>
      <c r="C5" s="223"/>
      <c r="D5" s="223"/>
      <c r="E5" s="223"/>
      <c r="F5" s="223"/>
      <c r="G5" s="141"/>
      <c r="H5" s="141"/>
      <c r="I5" s="141"/>
      <c r="J5" s="141"/>
    </row>
    <row r="6" spans="1:10" ht="39.75" customHeight="1">
      <c r="A6" s="141"/>
      <c r="B6" s="142" t="s">
        <v>70</v>
      </c>
      <c r="C6" s="142"/>
      <c r="D6" s="141"/>
      <c r="E6" s="141"/>
      <c r="F6" s="141"/>
      <c r="G6" s="141"/>
      <c r="H6" s="141"/>
      <c r="I6" s="141"/>
      <c r="J6" s="141"/>
    </row>
    <row r="7" spans="1:10" ht="30" customHeight="1">
      <c r="A7" s="145"/>
      <c r="B7" s="221" t="s">
        <v>71</v>
      </c>
      <c r="C7" s="222"/>
      <c r="D7" s="222"/>
      <c r="E7" s="146" t="s">
        <v>72</v>
      </c>
      <c r="F7" s="147" t="s">
        <v>73</v>
      </c>
      <c r="G7" s="145"/>
      <c r="H7" s="145"/>
      <c r="I7" s="145"/>
      <c r="J7" s="145"/>
    </row>
    <row r="8" spans="1:10" ht="24.75" customHeight="1">
      <c r="A8" s="145"/>
      <c r="B8" s="224" t="s">
        <v>74</v>
      </c>
      <c r="C8" s="224"/>
      <c r="D8" s="225"/>
      <c r="E8" s="148" t="s">
        <v>75</v>
      </c>
      <c r="F8" s="149">
        <v>0</v>
      </c>
      <c r="G8" s="145"/>
      <c r="H8" s="145"/>
      <c r="I8" s="145"/>
      <c r="J8" s="145"/>
    </row>
    <row r="9" spans="1:10" ht="24.75" customHeight="1">
      <c r="A9" s="145"/>
      <c r="B9" s="226"/>
      <c r="C9" s="226"/>
      <c r="D9" s="227"/>
      <c r="E9" s="148" t="s">
        <v>76</v>
      </c>
      <c r="F9" s="149">
        <v>0</v>
      </c>
      <c r="G9" s="145"/>
      <c r="H9" s="145"/>
      <c r="I9" s="145"/>
      <c r="J9" s="145"/>
    </row>
    <row r="10" spans="1:10" ht="24.75" customHeight="1">
      <c r="A10" s="145"/>
      <c r="B10" s="228" t="s">
        <v>77</v>
      </c>
      <c r="C10" s="228"/>
      <c r="D10" s="229"/>
      <c r="E10" s="150" t="s">
        <v>78</v>
      </c>
      <c r="F10" s="149">
        <v>2</v>
      </c>
      <c r="G10" s="145"/>
      <c r="H10" s="145"/>
      <c r="I10" s="145"/>
      <c r="J10" s="145"/>
    </row>
    <row r="11" spans="1:10" ht="24.75" customHeight="1">
      <c r="A11" s="145"/>
      <c r="B11" s="230"/>
      <c r="C11" s="230"/>
      <c r="D11" s="231"/>
      <c r="E11" s="150" t="s">
        <v>79</v>
      </c>
      <c r="F11" s="149">
        <v>2</v>
      </c>
      <c r="G11" s="145"/>
      <c r="H11" s="145"/>
      <c r="I11" s="145"/>
      <c r="J11" s="145"/>
    </row>
    <row r="12" spans="1:10" ht="24.75" customHeight="1">
      <c r="A12" s="145"/>
      <c r="B12" s="232"/>
      <c r="C12" s="232"/>
      <c r="D12" s="233"/>
      <c r="E12" s="150" t="s">
        <v>80</v>
      </c>
      <c r="F12" s="149">
        <v>0</v>
      </c>
      <c r="G12" s="151"/>
      <c r="H12" s="151"/>
      <c r="I12" s="151"/>
      <c r="J12" s="151"/>
    </row>
    <row r="13" spans="1:10" ht="24.75" customHeight="1">
      <c r="A13" s="145"/>
      <c r="B13" s="228" t="s">
        <v>81</v>
      </c>
      <c r="C13" s="228"/>
      <c r="D13" s="229"/>
      <c r="E13" s="150" t="s">
        <v>78</v>
      </c>
      <c r="F13" s="149">
        <v>1</v>
      </c>
      <c r="G13" s="151"/>
      <c r="H13" s="151"/>
      <c r="I13" s="151"/>
      <c r="J13" s="151"/>
    </row>
    <row r="14" spans="1:10" ht="24.75" customHeight="1">
      <c r="A14" s="145"/>
      <c r="B14" s="230"/>
      <c r="C14" s="230"/>
      <c r="D14" s="231"/>
      <c r="E14" s="150" t="s">
        <v>79</v>
      </c>
      <c r="F14" s="149">
        <v>1</v>
      </c>
      <c r="G14" s="151"/>
      <c r="H14" s="151"/>
      <c r="I14" s="151"/>
      <c r="J14" s="151"/>
    </row>
    <row r="15" spans="1:10" ht="24.75" customHeight="1">
      <c r="A15" s="145"/>
      <c r="B15" s="230"/>
      <c r="C15" s="230"/>
      <c r="D15" s="231"/>
      <c r="E15" s="150" t="s">
        <v>80</v>
      </c>
      <c r="F15" s="149">
        <v>0</v>
      </c>
      <c r="G15" s="151"/>
      <c r="H15" s="151"/>
      <c r="I15" s="151"/>
      <c r="J15" s="151"/>
    </row>
    <row r="16" spans="1:10" ht="24.75" customHeight="1">
      <c r="A16" s="145"/>
      <c r="B16" s="232"/>
      <c r="C16" s="232"/>
      <c r="D16" s="233"/>
      <c r="E16" s="150" t="s">
        <v>82</v>
      </c>
      <c r="F16" s="149">
        <v>0</v>
      </c>
      <c r="G16" s="145"/>
      <c r="H16" s="145"/>
      <c r="I16" s="145"/>
      <c r="J16" s="145"/>
    </row>
    <row r="17" spans="1:10" ht="24.75" customHeight="1">
      <c r="A17" s="145"/>
      <c r="B17" s="234" t="s">
        <v>83</v>
      </c>
      <c r="C17" s="235"/>
      <c r="D17" s="235"/>
      <c r="E17" s="150" t="s">
        <v>82</v>
      </c>
      <c r="F17" s="149">
        <v>0</v>
      </c>
      <c r="G17" s="145"/>
      <c r="H17" s="145"/>
      <c r="I17" s="145"/>
      <c r="J17" s="145"/>
    </row>
    <row r="18" spans="1:10" ht="24.75" customHeight="1">
      <c r="A18" s="145"/>
      <c r="B18" s="234" t="s">
        <v>84</v>
      </c>
      <c r="C18" s="235"/>
      <c r="D18" s="235"/>
      <c r="E18" s="150" t="s">
        <v>82</v>
      </c>
      <c r="F18" s="149">
        <v>0</v>
      </c>
      <c r="G18" s="145"/>
      <c r="H18" s="145"/>
      <c r="I18" s="145"/>
      <c r="J18" s="145"/>
    </row>
    <row r="19" spans="1:10" ht="24.75" customHeight="1">
      <c r="A19" s="145"/>
      <c r="B19" s="224" t="s">
        <v>85</v>
      </c>
      <c r="C19" s="228"/>
      <c r="D19" s="229"/>
      <c r="E19" s="150" t="s">
        <v>78</v>
      </c>
      <c r="F19" s="149">
        <v>2</v>
      </c>
      <c r="G19" s="145"/>
      <c r="H19" s="145"/>
      <c r="I19" s="145"/>
      <c r="J19" s="145"/>
    </row>
    <row r="20" spans="1:10" ht="24.75" customHeight="1">
      <c r="A20" s="145"/>
      <c r="B20" s="230"/>
      <c r="C20" s="230"/>
      <c r="D20" s="231"/>
      <c r="E20" s="150" t="s">
        <v>86</v>
      </c>
      <c r="F20" s="149">
        <v>2</v>
      </c>
      <c r="G20" s="145"/>
      <c r="H20" s="145"/>
      <c r="I20" s="145"/>
      <c r="J20" s="145"/>
    </row>
    <row r="21" spans="1:10" ht="24.75" customHeight="1">
      <c r="A21" s="145"/>
      <c r="B21" s="230"/>
      <c r="C21" s="230"/>
      <c r="D21" s="231"/>
      <c r="E21" s="150" t="s">
        <v>87</v>
      </c>
      <c r="F21" s="149">
        <v>50</v>
      </c>
      <c r="G21" s="145"/>
      <c r="H21" s="145"/>
      <c r="I21" s="145"/>
      <c r="J21" s="145"/>
    </row>
    <row r="22" spans="1:10" ht="24.75" customHeight="1">
      <c r="A22" s="145"/>
      <c r="B22" s="230"/>
      <c r="C22" s="230"/>
      <c r="D22" s="231"/>
      <c r="E22" s="150" t="s">
        <v>88</v>
      </c>
      <c r="F22" s="149">
        <v>0</v>
      </c>
      <c r="G22" s="145"/>
      <c r="H22" s="145"/>
      <c r="I22" s="145"/>
      <c r="J22" s="145"/>
    </row>
    <row r="23" spans="1:10" ht="24.75" customHeight="1">
      <c r="A23" s="145"/>
      <c r="B23" s="230"/>
      <c r="C23" s="230"/>
      <c r="D23" s="231"/>
      <c r="E23" s="150" t="s">
        <v>80</v>
      </c>
      <c r="F23" s="149">
        <v>0</v>
      </c>
      <c r="G23" s="145"/>
      <c r="H23" s="145"/>
      <c r="I23" s="145"/>
      <c r="J23" s="145"/>
    </row>
    <row r="24" spans="1:10" ht="24.75" customHeight="1">
      <c r="A24" s="145"/>
      <c r="B24" s="230"/>
      <c r="C24" s="230"/>
      <c r="D24" s="231"/>
      <c r="E24" s="150" t="s">
        <v>82</v>
      </c>
      <c r="F24" s="149">
        <v>2</v>
      </c>
      <c r="G24" s="145"/>
      <c r="H24" s="145"/>
      <c r="I24" s="145"/>
      <c r="J24" s="145"/>
    </row>
    <row r="25" spans="1:10" ht="24.75" customHeight="1">
      <c r="A25" s="145"/>
      <c r="B25" s="232"/>
      <c r="C25" s="232"/>
      <c r="D25" s="233"/>
      <c r="E25" s="150" t="s">
        <v>89</v>
      </c>
      <c r="F25" s="149">
        <v>0</v>
      </c>
      <c r="G25" s="145"/>
      <c r="H25" s="145"/>
      <c r="I25" s="145"/>
      <c r="J25" s="145"/>
    </row>
    <row r="26" spans="1:10" ht="24.75" customHeight="1">
      <c r="A26" s="145"/>
      <c r="B26" s="224" t="s">
        <v>109</v>
      </c>
      <c r="C26" s="224"/>
      <c r="D26" s="225"/>
      <c r="E26" s="150" t="s">
        <v>87</v>
      </c>
      <c r="F26" s="149">
        <v>0</v>
      </c>
      <c r="G26" s="145"/>
      <c r="H26" s="145"/>
      <c r="I26" s="145"/>
      <c r="J26" s="145"/>
    </row>
    <row r="27" spans="1:10" ht="24.75" customHeight="1">
      <c r="A27" s="145"/>
      <c r="B27" s="236"/>
      <c r="C27" s="236"/>
      <c r="D27" s="237"/>
      <c r="E27" s="150" t="s">
        <v>88</v>
      </c>
      <c r="F27" s="149">
        <v>0</v>
      </c>
      <c r="G27" s="145"/>
      <c r="H27" s="145"/>
      <c r="I27" s="145"/>
      <c r="J27" s="145"/>
    </row>
    <row r="28" spans="1:10" ht="24.75" customHeight="1">
      <c r="A28" s="145"/>
      <c r="B28" s="236"/>
      <c r="C28" s="236"/>
      <c r="D28" s="237"/>
      <c r="E28" s="150" t="s">
        <v>80</v>
      </c>
      <c r="F28" s="149">
        <v>0</v>
      </c>
      <c r="G28" s="145"/>
      <c r="H28" s="145"/>
      <c r="I28" s="145"/>
      <c r="J28" s="145"/>
    </row>
    <row r="29" spans="1:10" ht="24.75" customHeight="1">
      <c r="A29" s="145"/>
      <c r="B29" s="236"/>
      <c r="C29" s="236"/>
      <c r="D29" s="237"/>
      <c r="E29" s="150" t="s">
        <v>82</v>
      </c>
      <c r="F29" s="149">
        <v>0</v>
      </c>
      <c r="G29" s="145"/>
      <c r="H29" s="145"/>
      <c r="I29" s="145"/>
      <c r="J29" s="145"/>
    </row>
    <row r="30" spans="1:10" ht="24.75" customHeight="1">
      <c r="A30" s="145"/>
      <c r="B30" s="236"/>
      <c r="C30" s="236"/>
      <c r="D30" s="237"/>
      <c r="E30" s="150" t="s">
        <v>89</v>
      </c>
      <c r="F30" s="149">
        <v>0</v>
      </c>
      <c r="G30" s="145"/>
      <c r="H30" s="145"/>
      <c r="I30" s="145"/>
      <c r="J30" s="145"/>
    </row>
    <row r="31" spans="1:10" ht="24.75" customHeight="1">
      <c r="A31" s="145"/>
      <c r="B31" s="238" t="s">
        <v>91</v>
      </c>
      <c r="C31" s="239"/>
      <c r="D31" s="239"/>
      <c r="E31" s="240"/>
      <c r="F31" s="152">
        <f>SUM(F8:F30)</f>
        <v>62</v>
      </c>
      <c r="G31" s="145"/>
      <c r="H31" s="145"/>
      <c r="I31" s="145"/>
      <c r="J31" s="145"/>
    </row>
    <row r="32" spans="1:10" ht="24.75" customHeight="1">
      <c r="A32" s="145"/>
      <c r="B32" s="153"/>
      <c r="C32" s="153"/>
      <c r="D32" s="153"/>
      <c r="E32" s="153"/>
      <c r="F32" s="154"/>
      <c r="G32" s="145"/>
      <c r="H32" s="145"/>
      <c r="I32" s="145"/>
      <c r="J32" s="145"/>
    </row>
    <row r="33" spans="1:10" ht="39.75" customHeight="1">
      <c r="A33" s="141"/>
      <c r="B33" s="241" t="s">
        <v>92</v>
      </c>
      <c r="C33" s="241"/>
      <c r="D33" s="241"/>
      <c r="E33" s="241"/>
      <c r="F33" s="241"/>
      <c r="G33" s="141"/>
      <c r="H33" s="141"/>
      <c r="I33" s="141"/>
      <c r="J33" s="141"/>
    </row>
    <row r="34" spans="1:10" ht="24.75" customHeight="1">
      <c r="A34" s="145"/>
      <c r="B34" s="221" t="s">
        <v>71</v>
      </c>
      <c r="C34" s="222"/>
      <c r="D34" s="222"/>
      <c r="E34" s="146" t="s">
        <v>72</v>
      </c>
      <c r="F34" s="147" t="s">
        <v>73</v>
      </c>
      <c r="G34" s="145"/>
      <c r="H34" s="145"/>
      <c r="I34" s="145"/>
      <c r="J34" s="145"/>
    </row>
    <row r="35" spans="1:10" ht="24.75" customHeight="1">
      <c r="A35" s="145"/>
      <c r="B35" s="224" t="s">
        <v>94</v>
      </c>
      <c r="C35" s="228"/>
      <c r="D35" s="229"/>
      <c r="E35" s="148" t="s">
        <v>75</v>
      </c>
      <c r="F35" s="149">
        <v>0</v>
      </c>
      <c r="G35" s="145"/>
      <c r="H35" s="145"/>
      <c r="I35" s="145"/>
      <c r="J35" s="145"/>
    </row>
    <row r="36" spans="1:10" ht="24.75" customHeight="1">
      <c r="A36" s="145"/>
      <c r="B36" s="230"/>
      <c r="C36" s="230"/>
      <c r="D36" s="231"/>
      <c r="E36" s="148" t="s">
        <v>76</v>
      </c>
      <c r="F36" s="149">
        <v>0</v>
      </c>
      <c r="G36" s="145"/>
      <c r="H36" s="145"/>
      <c r="I36" s="145"/>
      <c r="J36" s="145"/>
    </row>
    <row r="37" spans="1:10" ht="24.75" customHeight="1">
      <c r="A37" s="145"/>
      <c r="B37" s="230"/>
      <c r="C37" s="230"/>
      <c r="D37" s="231"/>
      <c r="E37" s="150" t="s">
        <v>78</v>
      </c>
      <c r="F37" s="149">
        <v>2</v>
      </c>
      <c r="G37" s="145"/>
      <c r="H37" s="145"/>
      <c r="I37" s="145"/>
      <c r="J37" s="145"/>
    </row>
    <row r="38" spans="1:10" ht="24.75" customHeight="1">
      <c r="A38" s="145"/>
      <c r="B38" s="230"/>
      <c r="C38" s="230"/>
      <c r="D38" s="231"/>
      <c r="E38" s="150" t="s">
        <v>79</v>
      </c>
      <c r="F38" s="149">
        <v>2</v>
      </c>
      <c r="G38" s="145"/>
      <c r="H38" s="145"/>
      <c r="I38" s="145"/>
      <c r="J38" s="145"/>
    </row>
    <row r="39" spans="1:10" ht="24.75" customHeight="1">
      <c r="A39" s="145"/>
      <c r="B39" s="232"/>
      <c r="C39" s="232"/>
      <c r="D39" s="233"/>
      <c r="E39" s="150" t="s">
        <v>80</v>
      </c>
      <c r="F39" s="149">
        <v>0</v>
      </c>
      <c r="G39" s="145"/>
      <c r="H39" s="145"/>
      <c r="I39" s="145"/>
      <c r="J39" s="145"/>
    </row>
    <row r="40" spans="1:10" ht="24.75" customHeight="1">
      <c r="A40" s="145"/>
      <c r="B40" s="224" t="s">
        <v>95</v>
      </c>
      <c r="C40" s="228"/>
      <c r="D40" s="229"/>
      <c r="E40" s="150" t="s">
        <v>96</v>
      </c>
      <c r="F40" s="149">
        <v>0</v>
      </c>
      <c r="G40" s="145"/>
      <c r="H40" s="145"/>
      <c r="I40" s="145"/>
      <c r="J40" s="145"/>
    </row>
    <row r="41" spans="1:10" ht="24.75" customHeight="1">
      <c r="A41" s="145"/>
      <c r="B41" s="236"/>
      <c r="C41" s="230"/>
      <c r="D41" s="231"/>
      <c r="E41" s="150" t="s">
        <v>97</v>
      </c>
      <c r="F41" s="149">
        <v>0</v>
      </c>
      <c r="G41" s="145"/>
      <c r="H41" s="145"/>
      <c r="I41" s="145"/>
      <c r="J41" s="145"/>
    </row>
    <row r="42" spans="1:10" ht="24.75" customHeight="1">
      <c r="A42" s="145"/>
      <c r="B42" s="232"/>
      <c r="C42" s="232"/>
      <c r="D42" s="233"/>
      <c r="E42" s="150" t="s">
        <v>98</v>
      </c>
      <c r="F42" s="149">
        <v>0</v>
      </c>
      <c r="G42" s="145"/>
      <c r="H42" s="145"/>
      <c r="I42" s="145"/>
      <c r="J42" s="145"/>
    </row>
    <row r="43" spans="1:10" ht="24.75" customHeight="1">
      <c r="A43" s="145"/>
      <c r="B43" s="224" t="s">
        <v>99</v>
      </c>
      <c r="C43" s="228"/>
      <c r="D43" s="229"/>
      <c r="E43" s="150" t="s">
        <v>100</v>
      </c>
      <c r="F43" s="149">
        <v>1</v>
      </c>
      <c r="G43" s="145"/>
      <c r="H43" s="145"/>
      <c r="I43" s="145"/>
      <c r="J43" s="145"/>
    </row>
    <row r="44" spans="1:10" ht="24.75" customHeight="1">
      <c r="A44" s="145"/>
      <c r="B44" s="236"/>
      <c r="C44" s="230"/>
      <c r="D44" s="231"/>
      <c r="E44" s="150" t="s">
        <v>101</v>
      </c>
      <c r="F44" s="149">
        <v>1</v>
      </c>
      <c r="G44" s="145"/>
      <c r="H44" s="145"/>
      <c r="I44" s="145"/>
      <c r="J44" s="145"/>
    </row>
    <row r="45" spans="1:10" ht="24.75" customHeight="1">
      <c r="A45" s="145"/>
      <c r="B45" s="232"/>
      <c r="C45" s="232"/>
      <c r="D45" s="233"/>
      <c r="E45" s="150" t="s">
        <v>102</v>
      </c>
      <c r="F45" s="149">
        <v>0</v>
      </c>
      <c r="G45" s="145"/>
      <c r="H45" s="145"/>
      <c r="I45" s="145"/>
      <c r="J45" s="145"/>
    </row>
    <row r="46" spans="1:10" ht="24.75" customHeight="1">
      <c r="A46" s="145"/>
      <c r="B46" s="224" t="s">
        <v>103</v>
      </c>
      <c r="C46" s="228"/>
      <c r="D46" s="229"/>
      <c r="E46" s="150" t="s">
        <v>104</v>
      </c>
      <c r="F46" s="149">
        <v>50</v>
      </c>
      <c r="G46" s="145"/>
      <c r="H46" s="145"/>
      <c r="I46" s="145"/>
      <c r="J46" s="145"/>
    </row>
    <row r="47" spans="1:10" ht="24.75" customHeight="1">
      <c r="A47" s="145"/>
      <c r="B47" s="232"/>
      <c r="C47" s="232"/>
      <c r="D47" s="233"/>
      <c r="E47" s="150" t="s">
        <v>105</v>
      </c>
      <c r="F47" s="149">
        <v>0</v>
      </c>
      <c r="G47" s="145"/>
      <c r="H47" s="145"/>
      <c r="I47" s="145"/>
      <c r="J47" s="145"/>
    </row>
    <row r="48" spans="1:10" ht="24.75" customHeight="1">
      <c r="A48" s="145"/>
      <c r="B48" s="243" t="s">
        <v>106</v>
      </c>
      <c r="C48" s="244"/>
      <c r="D48" s="244"/>
      <c r="E48" s="244"/>
      <c r="F48" s="155">
        <f>SUM(F35:F47)</f>
        <v>56</v>
      </c>
      <c r="G48" s="145"/>
      <c r="H48" s="145"/>
      <c r="I48" s="145"/>
      <c r="J48" s="145"/>
    </row>
    <row r="49" spans="1:10" ht="24.75" customHeight="1">
      <c r="A49" s="145"/>
      <c r="B49" s="245" t="s">
        <v>107</v>
      </c>
      <c r="C49" s="246"/>
      <c r="D49" s="246"/>
      <c r="E49" s="246"/>
      <c r="F49" s="156">
        <f>F48+F31</f>
        <v>118</v>
      </c>
      <c r="G49" s="145"/>
      <c r="H49" s="145"/>
      <c r="I49" s="145"/>
      <c r="J49" s="145"/>
    </row>
    <row r="50" spans="1:10" ht="24.75" customHeight="1">
      <c r="A50" s="145"/>
      <c r="B50" s="157" t="s">
        <v>67</v>
      </c>
      <c r="C50" s="145"/>
      <c r="D50" s="145"/>
      <c r="E50" s="145"/>
      <c r="F50" s="145"/>
      <c r="G50" s="145"/>
      <c r="H50" s="145"/>
      <c r="I50" s="145"/>
      <c r="J50" s="145"/>
    </row>
    <row r="51" spans="1:10" ht="33.75" customHeight="1">
      <c r="A51" s="145"/>
      <c r="B51" s="242" t="s">
        <v>108</v>
      </c>
      <c r="C51" s="242"/>
      <c r="D51" s="242"/>
      <c r="E51" s="242"/>
      <c r="F51" s="242"/>
      <c r="G51" s="145"/>
      <c r="H51" s="145"/>
      <c r="I51" s="145"/>
      <c r="J51" s="145"/>
    </row>
    <row r="52" spans="1:10" ht="19.5" customHeight="1">
      <c r="A52" s="145"/>
      <c r="B52" s="145"/>
      <c r="C52" s="145"/>
      <c r="D52" s="145"/>
      <c r="E52" s="145"/>
      <c r="F52" s="145"/>
      <c r="G52" s="145"/>
      <c r="H52" s="145"/>
      <c r="I52" s="145"/>
      <c r="J52" s="145"/>
    </row>
    <row r="53" spans="1:10" ht="19.5" customHeight="1">
      <c r="A53" s="145"/>
      <c r="B53" s="145"/>
      <c r="C53" s="145"/>
      <c r="D53" s="145"/>
      <c r="E53" s="145"/>
      <c r="F53" s="145"/>
      <c r="G53" s="145"/>
      <c r="H53" s="145"/>
      <c r="I53" s="145"/>
      <c r="J53" s="145"/>
    </row>
    <row r="54" spans="1:10" ht="19.5" customHeight="1">
      <c r="A54" s="145"/>
      <c r="B54" s="145"/>
      <c r="C54" s="145"/>
      <c r="D54" s="145"/>
      <c r="E54" s="145"/>
      <c r="F54" s="145"/>
      <c r="G54" s="145"/>
      <c r="H54" s="145"/>
      <c r="I54" s="145"/>
      <c r="J54" s="145"/>
    </row>
    <row r="55" spans="1:10" ht="19.5" customHeight="1">
      <c r="A55" s="145"/>
      <c r="B55" s="145"/>
      <c r="C55" s="145"/>
      <c r="D55" s="145"/>
      <c r="E55" s="145"/>
      <c r="F55" s="145"/>
      <c r="G55" s="145"/>
      <c r="H55" s="145"/>
      <c r="I55" s="145"/>
      <c r="J55" s="1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158"/>
      <c r="B1" s="158" t="s">
        <v>0</v>
      </c>
      <c r="C1" s="158"/>
      <c r="D1" s="158"/>
      <c r="E1" s="158"/>
      <c r="F1" s="158"/>
      <c r="G1" s="158"/>
      <c r="H1" s="158"/>
      <c r="I1" s="158"/>
      <c r="J1" s="158"/>
    </row>
    <row r="2" spans="1:10" ht="30" customHeight="1">
      <c r="A2" s="159"/>
      <c r="B2" s="159" t="s">
        <v>1</v>
      </c>
      <c r="C2" s="160" t="s">
        <v>2</v>
      </c>
      <c r="D2" s="159"/>
      <c r="E2" s="159"/>
      <c r="F2" s="159"/>
      <c r="G2" s="159"/>
      <c r="H2" s="159"/>
      <c r="I2" s="159"/>
      <c r="J2" s="159"/>
    </row>
    <row r="3" spans="1:10" ht="30" customHeight="1">
      <c r="A3" s="159"/>
      <c r="B3" s="159" t="s">
        <v>3</v>
      </c>
      <c r="C3" s="161" t="s">
        <v>117</v>
      </c>
      <c r="D3" s="161"/>
      <c r="E3" s="159"/>
      <c r="F3" s="159"/>
      <c r="G3" s="159"/>
      <c r="H3" s="159"/>
      <c r="I3" s="159"/>
      <c r="J3" s="159"/>
    </row>
    <row r="4" spans="1:10" ht="30" customHeight="1">
      <c r="A4" s="159"/>
      <c r="B4" s="159" t="s">
        <v>5</v>
      </c>
      <c r="C4" s="162" t="s">
        <v>69</v>
      </c>
      <c r="D4" s="160">
        <v>2022</v>
      </c>
      <c r="E4" s="159"/>
      <c r="F4" s="159"/>
      <c r="G4" s="159"/>
      <c r="H4" s="159"/>
      <c r="I4" s="159"/>
      <c r="J4" s="159"/>
    </row>
    <row r="5" spans="1:10" ht="49.5" customHeight="1">
      <c r="A5" s="159"/>
      <c r="B5" s="223" t="s">
        <v>6</v>
      </c>
      <c r="C5" s="223"/>
      <c r="D5" s="223"/>
      <c r="E5" s="223"/>
      <c r="F5" s="223"/>
      <c r="G5" s="159"/>
      <c r="H5" s="159"/>
      <c r="I5" s="159"/>
      <c r="J5" s="159"/>
    </row>
    <row r="6" spans="1:10" ht="39.75" customHeight="1">
      <c r="A6" s="159"/>
      <c r="B6" s="160" t="s">
        <v>70</v>
      </c>
      <c r="C6" s="160"/>
      <c r="D6" s="159"/>
      <c r="E6" s="159"/>
      <c r="F6" s="159"/>
      <c r="G6" s="159"/>
      <c r="H6" s="159"/>
      <c r="I6" s="159"/>
      <c r="J6" s="159"/>
    </row>
    <row r="7" spans="1:10" ht="30" customHeight="1">
      <c r="A7" s="163"/>
      <c r="B7" s="221" t="s">
        <v>71</v>
      </c>
      <c r="C7" s="222"/>
      <c r="D7" s="222"/>
      <c r="E7" s="164" t="s">
        <v>72</v>
      </c>
      <c r="F7" s="165" t="s">
        <v>73</v>
      </c>
      <c r="G7" s="163"/>
      <c r="H7" s="163"/>
      <c r="I7" s="163"/>
      <c r="J7" s="163"/>
    </row>
    <row r="8" spans="1:10" ht="24.75" customHeight="1">
      <c r="A8" s="163"/>
      <c r="B8" s="224" t="s">
        <v>74</v>
      </c>
      <c r="C8" s="224"/>
      <c r="D8" s="225"/>
      <c r="E8" s="166" t="s">
        <v>75</v>
      </c>
      <c r="F8" s="167">
        <v>0</v>
      </c>
      <c r="G8" s="163"/>
      <c r="H8" s="163"/>
      <c r="I8" s="163"/>
      <c r="J8" s="163"/>
    </row>
    <row r="9" spans="1:10" ht="24.75" customHeight="1">
      <c r="A9" s="163"/>
      <c r="B9" s="226"/>
      <c r="C9" s="226"/>
      <c r="D9" s="227"/>
      <c r="E9" s="166" t="s">
        <v>76</v>
      </c>
      <c r="F9" s="167">
        <v>0</v>
      </c>
      <c r="G9" s="163"/>
      <c r="H9" s="163"/>
      <c r="I9" s="163"/>
      <c r="J9" s="163"/>
    </row>
    <row r="10" spans="1:10" ht="24.75" customHeight="1">
      <c r="A10" s="163"/>
      <c r="B10" s="228" t="s">
        <v>77</v>
      </c>
      <c r="C10" s="228"/>
      <c r="D10" s="229"/>
      <c r="E10" s="168" t="s">
        <v>78</v>
      </c>
      <c r="F10" s="167">
        <v>2</v>
      </c>
      <c r="G10" s="163"/>
      <c r="H10" s="163"/>
      <c r="I10" s="163"/>
      <c r="J10" s="163"/>
    </row>
    <row r="11" spans="1:10" ht="24.75" customHeight="1">
      <c r="A11" s="163"/>
      <c r="B11" s="230"/>
      <c r="C11" s="230"/>
      <c r="D11" s="231"/>
      <c r="E11" s="168" t="s">
        <v>79</v>
      </c>
      <c r="F11" s="167">
        <v>2</v>
      </c>
      <c r="G11" s="163"/>
      <c r="H11" s="163"/>
      <c r="I11" s="163"/>
      <c r="J11" s="163"/>
    </row>
    <row r="12" spans="1:10" ht="24.75" customHeight="1">
      <c r="A12" s="163"/>
      <c r="B12" s="232"/>
      <c r="C12" s="232"/>
      <c r="D12" s="233"/>
      <c r="E12" s="168" t="s">
        <v>80</v>
      </c>
      <c r="F12" s="167">
        <v>0</v>
      </c>
      <c r="G12" s="169"/>
      <c r="H12" s="169"/>
      <c r="I12" s="169"/>
      <c r="J12" s="169"/>
    </row>
    <row r="13" spans="1:10" ht="24.75" customHeight="1">
      <c r="A13" s="163"/>
      <c r="B13" s="228" t="s">
        <v>81</v>
      </c>
      <c r="C13" s="228"/>
      <c r="D13" s="229"/>
      <c r="E13" s="168" t="s">
        <v>78</v>
      </c>
      <c r="F13" s="167">
        <v>1</v>
      </c>
      <c r="G13" s="169"/>
      <c r="H13" s="169"/>
      <c r="I13" s="169"/>
      <c r="J13" s="169"/>
    </row>
    <row r="14" spans="1:10" ht="24.75" customHeight="1">
      <c r="A14" s="163"/>
      <c r="B14" s="230"/>
      <c r="C14" s="230"/>
      <c r="D14" s="231"/>
      <c r="E14" s="168" t="s">
        <v>79</v>
      </c>
      <c r="F14" s="167">
        <v>1</v>
      </c>
      <c r="G14" s="169"/>
      <c r="H14" s="169"/>
      <c r="I14" s="169"/>
      <c r="J14" s="169"/>
    </row>
    <row r="15" spans="1:10" ht="24.75" customHeight="1">
      <c r="A15" s="163"/>
      <c r="B15" s="230"/>
      <c r="C15" s="230"/>
      <c r="D15" s="231"/>
      <c r="E15" s="168" t="s">
        <v>80</v>
      </c>
      <c r="F15" s="167">
        <v>0</v>
      </c>
      <c r="G15" s="169"/>
      <c r="H15" s="169"/>
      <c r="I15" s="169"/>
      <c r="J15" s="169"/>
    </row>
    <row r="16" spans="1:10" ht="24.75" customHeight="1">
      <c r="A16" s="163"/>
      <c r="B16" s="232"/>
      <c r="C16" s="232"/>
      <c r="D16" s="233"/>
      <c r="E16" s="168" t="s">
        <v>82</v>
      </c>
      <c r="F16" s="167">
        <v>0</v>
      </c>
      <c r="G16" s="163"/>
      <c r="H16" s="163"/>
      <c r="I16" s="163"/>
      <c r="J16" s="163"/>
    </row>
    <row r="17" spans="1:10" ht="24.75" customHeight="1">
      <c r="A17" s="163"/>
      <c r="B17" s="234" t="s">
        <v>83</v>
      </c>
      <c r="C17" s="235"/>
      <c r="D17" s="235"/>
      <c r="E17" s="168" t="s">
        <v>82</v>
      </c>
      <c r="F17" s="167">
        <v>0</v>
      </c>
      <c r="G17" s="163"/>
      <c r="H17" s="163"/>
      <c r="I17" s="163"/>
      <c r="J17" s="163"/>
    </row>
    <row r="18" spans="1:10" ht="24.75" customHeight="1">
      <c r="A18" s="163"/>
      <c r="B18" s="234" t="s">
        <v>84</v>
      </c>
      <c r="C18" s="235"/>
      <c r="D18" s="235"/>
      <c r="E18" s="168" t="s">
        <v>82</v>
      </c>
      <c r="F18" s="167">
        <v>0</v>
      </c>
      <c r="G18" s="163"/>
      <c r="H18" s="163"/>
      <c r="I18" s="163"/>
      <c r="J18" s="163"/>
    </row>
    <row r="19" spans="1:10" ht="24.75" customHeight="1">
      <c r="A19" s="163"/>
      <c r="B19" s="224" t="s">
        <v>85</v>
      </c>
      <c r="C19" s="228"/>
      <c r="D19" s="229"/>
      <c r="E19" s="168" t="s">
        <v>78</v>
      </c>
      <c r="F19" s="167">
        <v>2</v>
      </c>
      <c r="G19" s="163"/>
      <c r="H19" s="163"/>
      <c r="I19" s="163"/>
      <c r="J19" s="163"/>
    </row>
    <row r="20" spans="1:10" ht="24.75" customHeight="1">
      <c r="A20" s="163"/>
      <c r="B20" s="230"/>
      <c r="C20" s="230"/>
      <c r="D20" s="231"/>
      <c r="E20" s="168" t="s">
        <v>86</v>
      </c>
      <c r="F20" s="167">
        <v>2</v>
      </c>
      <c r="G20" s="163"/>
      <c r="H20" s="163"/>
      <c r="I20" s="163"/>
      <c r="J20" s="163"/>
    </row>
    <row r="21" spans="1:10" ht="24.75" customHeight="1">
      <c r="A21" s="163"/>
      <c r="B21" s="230"/>
      <c r="C21" s="230"/>
      <c r="D21" s="231"/>
      <c r="E21" s="168" t="s">
        <v>87</v>
      </c>
      <c r="F21" s="167">
        <v>90</v>
      </c>
      <c r="G21" s="163"/>
      <c r="H21" s="163"/>
      <c r="I21" s="163"/>
      <c r="J21" s="163"/>
    </row>
    <row r="22" spans="1:10" ht="24.75" customHeight="1">
      <c r="A22" s="163"/>
      <c r="B22" s="230"/>
      <c r="C22" s="230"/>
      <c r="D22" s="231"/>
      <c r="E22" s="168" t="s">
        <v>88</v>
      </c>
      <c r="F22" s="167">
        <v>0</v>
      </c>
      <c r="G22" s="163"/>
      <c r="H22" s="163"/>
      <c r="I22" s="163"/>
      <c r="J22" s="163"/>
    </row>
    <row r="23" spans="1:10" ht="24.75" customHeight="1">
      <c r="A23" s="163"/>
      <c r="B23" s="230"/>
      <c r="C23" s="230"/>
      <c r="D23" s="231"/>
      <c r="E23" s="168" t="s">
        <v>80</v>
      </c>
      <c r="F23" s="167">
        <v>0</v>
      </c>
      <c r="G23" s="163"/>
      <c r="H23" s="163"/>
      <c r="I23" s="163"/>
      <c r="J23" s="163"/>
    </row>
    <row r="24" spans="1:10" ht="24.75" customHeight="1">
      <c r="A24" s="163"/>
      <c r="B24" s="230"/>
      <c r="C24" s="230"/>
      <c r="D24" s="231"/>
      <c r="E24" s="168" t="s">
        <v>82</v>
      </c>
      <c r="F24" s="167">
        <v>0</v>
      </c>
      <c r="G24" s="163"/>
      <c r="H24" s="163"/>
      <c r="I24" s="163"/>
      <c r="J24" s="163"/>
    </row>
    <row r="25" spans="1:10" ht="24.75" customHeight="1">
      <c r="A25" s="163"/>
      <c r="B25" s="232"/>
      <c r="C25" s="232"/>
      <c r="D25" s="233"/>
      <c r="E25" s="168" t="s">
        <v>89</v>
      </c>
      <c r="F25" s="167">
        <v>0</v>
      </c>
      <c r="G25" s="163"/>
      <c r="H25" s="163"/>
      <c r="I25" s="163"/>
      <c r="J25" s="163"/>
    </row>
    <row r="26" spans="1:10" ht="24.75" customHeight="1">
      <c r="A26" s="163"/>
      <c r="B26" s="224" t="s">
        <v>109</v>
      </c>
      <c r="C26" s="224"/>
      <c r="D26" s="225"/>
      <c r="E26" s="168" t="s">
        <v>87</v>
      </c>
      <c r="F26" s="167">
        <v>0</v>
      </c>
      <c r="G26" s="163"/>
      <c r="H26" s="163"/>
      <c r="I26" s="163"/>
      <c r="J26" s="163"/>
    </row>
    <row r="27" spans="1:10" ht="24.75" customHeight="1">
      <c r="A27" s="163"/>
      <c r="B27" s="236"/>
      <c r="C27" s="236"/>
      <c r="D27" s="237"/>
      <c r="E27" s="168" t="s">
        <v>88</v>
      </c>
      <c r="F27" s="167">
        <v>0</v>
      </c>
      <c r="G27" s="163"/>
      <c r="H27" s="163"/>
      <c r="I27" s="163"/>
      <c r="J27" s="163"/>
    </row>
    <row r="28" spans="1:10" ht="24.75" customHeight="1">
      <c r="A28" s="163"/>
      <c r="B28" s="236"/>
      <c r="C28" s="236"/>
      <c r="D28" s="237"/>
      <c r="E28" s="168" t="s">
        <v>80</v>
      </c>
      <c r="F28" s="167">
        <v>0</v>
      </c>
      <c r="G28" s="163"/>
      <c r="H28" s="163"/>
      <c r="I28" s="163"/>
      <c r="J28" s="163"/>
    </row>
    <row r="29" spans="1:10" ht="24.75" customHeight="1">
      <c r="A29" s="163"/>
      <c r="B29" s="236"/>
      <c r="C29" s="236"/>
      <c r="D29" s="237"/>
      <c r="E29" s="168" t="s">
        <v>82</v>
      </c>
      <c r="F29" s="167">
        <v>0</v>
      </c>
      <c r="G29" s="163"/>
      <c r="H29" s="163"/>
      <c r="I29" s="163"/>
      <c r="J29" s="163"/>
    </row>
    <row r="30" spans="1:10" ht="24.75" customHeight="1">
      <c r="A30" s="163"/>
      <c r="B30" s="236"/>
      <c r="C30" s="236"/>
      <c r="D30" s="237"/>
      <c r="E30" s="168" t="s">
        <v>89</v>
      </c>
      <c r="F30" s="167">
        <v>0</v>
      </c>
      <c r="G30" s="163"/>
      <c r="H30" s="163"/>
      <c r="I30" s="163"/>
      <c r="J30" s="163"/>
    </row>
    <row r="31" spans="1:10" ht="24.75" customHeight="1">
      <c r="A31" s="163"/>
      <c r="B31" s="238" t="s">
        <v>91</v>
      </c>
      <c r="C31" s="239"/>
      <c r="D31" s="239"/>
      <c r="E31" s="240"/>
      <c r="F31" s="170">
        <f>SUM(F8:F30)</f>
        <v>100</v>
      </c>
      <c r="G31" s="163"/>
      <c r="H31" s="163"/>
      <c r="I31" s="163"/>
      <c r="J31" s="163"/>
    </row>
    <row r="32" spans="1:10" ht="24.75" customHeight="1">
      <c r="A32" s="163"/>
      <c r="B32" s="171"/>
      <c r="C32" s="171"/>
      <c r="D32" s="171"/>
      <c r="E32" s="171"/>
      <c r="F32" s="172"/>
      <c r="G32" s="163"/>
      <c r="H32" s="163"/>
      <c r="I32" s="163"/>
      <c r="J32" s="163"/>
    </row>
    <row r="33" spans="1:10" ht="39.75" customHeight="1">
      <c r="A33" s="159"/>
      <c r="B33" s="241" t="s">
        <v>92</v>
      </c>
      <c r="C33" s="241"/>
      <c r="D33" s="241"/>
      <c r="E33" s="241"/>
      <c r="F33" s="241"/>
      <c r="G33" s="159"/>
      <c r="H33" s="159"/>
      <c r="I33" s="159"/>
      <c r="J33" s="159"/>
    </row>
    <row r="34" spans="1:10" ht="24.75" customHeight="1">
      <c r="A34" s="163"/>
      <c r="B34" s="221" t="s">
        <v>71</v>
      </c>
      <c r="C34" s="222"/>
      <c r="D34" s="222"/>
      <c r="E34" s="164" t="s">
        <v>72</v>
      </c>
      <c r="F34" s="165" t="s">
        <v>73</v>
      </c>
      <c r="G34" s="163"/>
      <c r="H34" s="163"/>
      <c r="I34" s="163"/>
      <c r="J34" s="163"/>
    </row>
    <row r="35" spans="1:10" ht="24.75" customHeight="1">
      <c r="A35" s="163"/>
      <c r="B35" s="224" t="s">
        <v>94</v>
      </c>
      <c r="C35" s="228"/>
      <c r="D35" s="229"/>
      <c r="E35" s="166" t="s">
        <v>75</v>
      </c>
      <c r="F35" s="167">
        <v>0</v>
      </c>
      <c r="G35" s="163"/>
      <c r="H35" s="163"/>
      <c r="I35" s="163"/>
      <c r="J35" s="163"/>
    </row>
    <row r="36" spans="1:10" ht="24.75" customHeight="1">
      <c r="A36" s="163"/>
      <c r="B36" s="230"/>
      <c r="C36" s="230"/>
      <c r="D36" s="231"/>
      <c r="E36" s="166" t="s">
        <v>76</v>
      </c>
      <c r="F36" s="167">
        <v>0</v>
      </c>
      <c r="G36" s="163"/>
      <c r="H36" s="163"/>
      <c r="I36" s="163"/>
      <c r="J36" s="163"/>
    </row>
    <row r="37" spans="1:10" ht="24.75" customHeight="1">
      <c r="A37" s="163"/>
      <c r="B37" s="230"/>
      <c r="C37" s="230"/>
      <c r="D37" s="231"/>
      <c r="E37" s="168" t="s">
        <v>78</v>
      </c>
      <c r="F37" s="167">
        <v>2</v>
      </c>
      <c r="G37" s="163"/>
      <c r="H37" s="163"/>
      <c r="I37" s="163"/>
      <c r="J37" s="163"/>
    </row>
    <row r="38" spans="1:10" ht="24.75" customHeight="1">
      <c r="A38" s="163"/>
      <c r="B38" s="230"/>
      <c r="C38" s="230"/>
      <c r="D38" s="231"/>
      <c r="E38" s="168" t="s">
        <v>79</v>
      </c>
      <c r="F38" s="167">
        <v>1</v>
      </c>
      <c r="G38" s="163"/>
      <c r="H38" s="163"/>
      <c r="I38" s="163"/>
      <c r="J38" s="163"/>
    </row>
    <row r="39" spans="1:10" ht="24.75" customHeight="1">
      <c r="A39" s="163"/>
      <c r="B39" s="232"/>
      <c r="C39" s="232"/>
      <c r="D39" s="233"/>
      <c r="E39" s="168" t="s">
        <v>80</v>
      </c>
      <c r="F39" s="167">
        <v>0</v>
      </c>
      <c r="G39" s="163"/>
      <c r="H39" s="163"/>
      <c r="I39" s="163"/>
      <c r="J39" s="163"/>
    </row>
    <row r="40" spans="1:10" ht="24.75" customHeight="1">
      <c r="A40" s="163"/>
      <c r="B40" s="224" t="s">
        <v>95</v>
      </c>
      <c r="C40" s="228"/>
      <c r="D40" s="229"/>
      <c r="E40" s="168" t="s">
        <v>96</v>
      </c>
      <c r="F40" s="167">
        <v>0</v>
      </c>
      <c r="G40" s="163"/>
      <c r="H40" s="163"/>
      <c r="I40" s="163"/>
      <c r="J40" s="163"/>
    </row>
    <row r="41" spans="1:10" ht="24.75" customHeight="1">
      <c r="A41" s="163"/>
      <c r="B41" s="236"/>
      <c r="C41" s="230"/>
      <c r="D41" s="231"/>
      <c r="E41" s="168" t="s">
        <v>97</v>
      </c>
      <c r="F41" s="167">
        <v>0</v>
      </c>
      <c r="G41" s="163"/>
      <c r="H41" s="163"/>
      <c r="I41" s="163"/>
      <c r="J41" s="163"/>
    </row>
    <row r="42" spans="1:10" ht="24.75" customHeight="1">
      <c r="A42" s="163"/>
      <c r="B42" s="232"/>
      <c r="C42" s="232"/>
      <c r="D42" s="233"/>
      <c r="E42" s="168" t="s">
        <v>98</v>
      </c>
      <c r="F42" s="167">
        <v>0</v>
      </c>
      <c r="G42" s="163"/>
      <c r="H42" s="163"/>
      <c r="I42" s="163"/>
      <c r="J42" s="163"/>
    </row>
    <row r="43" spans="1:10" ht="24.75" customHeight="1">
      <c r="A43" s="163"/>
      <c r="B43" s="224" t="s">
        <v>99</v>
      </c>
      <c r="C43" s="228"/>
      <c r="D43" s="229"/>
      <c r="E43" s="168" t="s">
        <v>100</v>
      </c>
      <c r="F43" s="167">
        <v>1</v>
      </c>
      <c r="G43" s="163"/>
      <c r="H43" s="163"/>
      <c r="I43" s="163"/>
      <c r="J43" s="163"/>
    </row>
    <row r="44" spans="1:10" ht="24.75" customHeight="1">
      <c r="A44" s="163"/>
      <c r="B44" s="236"/>
      <c r="C44" s="230"/>
      <c r="D44" s="231"/>
      <c r="E44" s="168" t="s">
        <v>101</v>
      </c>
      <c r="F44" s="167">
        <v>1</v>
      </c>
      <c r="G44" s="163"/>
      <c r="H44" s="163"/>
      <c r="I44" s="163"/>
      <c r="J44" s="163"/>
    </row>
    <row r="45" spans="1:10" ht="24.75" customHeight="1">
      <c r="A45" s="163"/>
      <c r="B45" s="232"/>
      <c r="C45" s="232"/>
      <c r="D45" s="233"/>
      <c r="E45" s="168" t="s">
        <v>102</v>
      </c>
      <c r="F45" s="167">
        <v>0</v>
      </c>
      <c r="G45" s="163"/>
      <c r="H45" s="163"/>
      <c r="I45" s="163"/>
      <c r="J45" s="163"/>
    </row>
    <row r="46" spans="1:10" ht="24.75" customHeight="1">
      <c r="A46" s="163"/>
      <c r="B46" s="224" t="s">
        <v>103</v>
      </c>
      <c r="C46" s="228"/>
      <c r="D46" s="229"/>
      <c r="E46" s="168" t="s">
        <v>104</v>
      </c>
      <c r="F46" s="167">
        <v>92</v>
      </c>
      <c r="G46" s="163"/>
      <c r="H46" s="163"/>
      <c r="I46" s="163"/>
      <c r="J46" s="163"/>
    </row>
    <row r="47" spans="1:10" ht="24.75" customHeight="1">
      <c r="A47" s="163"/>
      <c r="B47" s="232"/>
      <c r="C47" s="232"/>
      <c r="D47" s="233"/>
      <c r="E47" s="168" t="s">
        <v>105</v>
      </c>
      <c r="F47" s="167">
        <v>0</v>
      </c>
      <c r="G47" s="163"/>
      <c r="H47" s="163"/>
      <c r="I47" s="163"/>
      <c r="J47" s="163"/>
    </row>
    <row r="48" spans="1:10" ht="24.75" customHeight="1">
      <c r="A48" s="163"/>
      <c r="B48" s="243" t="s">
        <v>106</v>
      </c>
      <c r="C48" s="244"/>
      <c r="D48" s="244"/>
      <c r="E48" s="244"/>
      <c r="F48" s="173">
        <f>SUM(F35:F47)</f>
        <v>97</v>
      </c>
      <c r="G48" s="163"/>
      <c r="H48" s="163"/>
      <c r="I48" s="163"/>
      <c r="J48" s="163"/>
    </row>
    <row r="49" spans="1:10" ht="24.75" customHeight="1">
      <c r="A49" s="163"/>
      <c r="B49" s="245" t="s">
        <v>107</v>
      </c>
      <c r="C49" s="246"/>
      <c r="D49" s="246"/>
      <c r="E49" s="246"/>
      <c r="F49" s="174">
        <f>F48+F31</f>
        <v>197</v>
      </c>
      <c r="G49" s="163"/>
      <c r="H49" s="163"/>
      <c r="I49" s="163"/>
      <c r="J49" s="163"/>
    </row>
    <row r="50" spans="1:10" ht="24.75" customHeight="1">
      <c r="A50" s="163"/>
      <c r="B50" s="175" t="s">
        <v>67</v>
      </c>
      <c r="C50" s="163"/>
      <c r="D50" s="163"/>
      <c r="E50" s="163"/>
      <c r="F50" s="163"/>
      <c r="G50" s="163"/>
      <c r="H50" s="163"/>
      <c r="I50" s="163"/>
      <c r="J50" s="163"/>
    </row>
    <row r="51" spans="1:10" ht="33.75" customHeight="1">
      <c r="A51" s="163"/>
      <c r="B51" s="242" t="s">
        <v>108</v>
      </c>
      <c r="C51" s="242"/>
      <c r="D51" s="242"/>
      <c r="E51" s="242"/>
      <c r="F51" s="242"/>
      <c r="G51" s="163"/>
      <c r="H51" s="163"/>
      <c r="I51" s="163"/>
      <c r="J51" s="163"/>
    </row>
    <row r="52" spans="1:10" ht="19.5" customHeight="1">
      <c r="A52" s="163"/>
      <c r="B52" s="163"/>
      <c r="C52" s="163"/>
      <c r="D52" s="163"/>
      <c r="E52" s="163"/>
      <c r="F52" s="163"/>
      <c r="G52" s="163"/>
      <c r="H52" s="163"/>
      <c r="I52" s="163"/>
      <c r="J52" s="163"/>
    </row>
    <row r="53" spans="1:10" ht="19.5" customHeight="1">
      <c r="A53" s="163"/>
      <c r="B53" s="163"/>
      <c r="C53" s="163"/>
      <c r="D53" s="163"/>
      <c r="E53" s="163"/>
      <c r="F53" s="163"/>
      <c r="G53" s="163"/>
      <c r="H53" s="163"/>
      <c r="I53" s="163"/>
      <c r="J53" s="163"/>
    </row>
    <row r="54" spans="1:10" ht="19.5" customHeight="1">
      <c r="A54" s="163"/>
      <c r="B54" s="163"/>
      <c r="C54" s="163"/>
      <c r="D54" s="163"/>
      <c r="E54" s="163"/>
      <c r="F54" s="163"/>
      <c r="G54" s="163"/>
      <c r="H54" s="163"/>
      <c r="I54" s="163"/>
      <c r="J54" s="163"/>
    </row>
    <row r="55" spans="1:10" ht="19.5" customHeight="1">
      <c r="A55" s="163"/>
      <c r="B55" s="163"/>
      <c r="C55" s="163"/>
      <c r="D55" s="163"/>
      <c r="E55" s="163"/>
      <c r="F55" s="163"/>
      <c r="G55" s="163"/>
      <c r="H55" s="163"/>
      <c r="I55" s="163"/>
      <c r="J55" s="163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118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105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115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105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111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226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176"/>
      <c r="B1" s="176" t="s">
        <v>0</v>
      </c>
      <c r="C1" s="176"/>
      <c r="D1" s="176"/>
      <c r="E1" s="176"/>
      <c r="F1" s="176"/>
      <c r="G1" s="176"/>
      <c r="H1" s="176"/>
      <c r="I1" s="176"/>
      <c r="J1" s="176"/>
    </row>
    <row r="2" spans="1:10" ht="30" customHeight="1">
      <c r="A2" s="177"/>
      <c r="B2" s="177" t="s">
        <v>1</v>
      </c>
      <c r="C2" s="178" t="s">
        <v>2</v>
      </c>
      <c r="D2" s="177"/>
      <c r="E2" s="177"/>
      <c r="F2" s="177"/>
      <c r="G2" s="177"/>
      <c r="H2" s="177"/>
      <c r="I2" s="177"/>
      <c r="J2" s="177"/>
    </row>
    <row r="3" spans="1:10" ht="30" customHeight="1">
      <c r="A3" s="177"/>
      <c r="B3" s="177" t="s">
        <v>3</v>
      </c>
      <c r="C3" s="179" t="s">
        <v>119</v>
      </c>
      <c r="D3" s="179"/>
      <c r="E3" s="177"/>
      <c r="F3" s="177"/>
      <c r="G3" s="177"/>
      <c r="H3" s="177"/>
      <c r="I3" s="177"/>
      <c r="J3" s="177"/>
    </row>
    <row r="4" spans="1:10" ht="30" customHeight="1">
      <c r="A4" s="177"/>
      <c r="B4" s="177" t="s">
        <v>5</v>
      </c>
      <c r="C4" s="180" t="s">
        <v>69</v>
      </c>
      <c r="D4" s="178">
        <v>2022</v>
      </c>
      <c r="E4" s="177"/>
      <c r="F4" s="177"/>
      <c r="G4" s="177"/>
      <c r="H4" s="177"/>
      <c r="I4" s="177"/>
      <c r="J4" s="177"/>
    </row>
    <row r="5" spans="1:10" ht="49.5" customHeight="1">
      <c r="A5" s="177"/>
      <c r="B5" s="223" t="s">
        <v>6</v>
      </c>
      <c r="C5" s="223"/>
      <c r="D5" s="223"/>
      <c r="E5" s="223"/>
      <c r="F5" s="223"/>
      <c r="G5" s="177"/>
      <c r="H5" s="177"/>
      <c r="I5" s="177"/>
      <c r="J5" s="177"/>
    </row>
    <row r="6" spans="1:10" ht="39.75" customHeight="1">
      <c r="A6" s="177"/>
      <c r="B6" s="178" t="s">
        <v>70</v>
      </c>
      <c r="C6" s="178"/>
      <c r="D6" s="177"/>
      <c r="E6" s="177"/>
      <c r="F6" s="177"/>
      <c r="G6" s="177"/>
      <c r="H6" s="177"/>
      <c r="I6" s="177"/>
      <c r="J6" s="177"/>
    </row>
    <row r="7" spans="1:10" ht="30" customHeight="1">
      <c r="A7" s="181"/>
      <c r="B7" s="221" t="s">
        <v>71</v>
      </c>
      <c r="C7" s="222"/>
      <c r="D7" s="222"/>
      <c r="E7" s="182" t="s">
        <v>72</v>
      </c>
      <c r="F7" s="183" t="s">
        <v>73</v>
      </c>
      <c r="G7" s="181"/>
      <c r="H7" s="181"/>
      <c r="I7" s="181"/>
      <c r="J7" s="181"/>
    </row>
    <row r="8" spans="1:10" ht="24.75" customHeight="1">
      <c r="A8" s="181"/>
      <c r="B8" s="224" t="s">
        <v>74</v>
      </c>
      <c r="C8" s="224"/>
      <c r="D8" s="225"/>
      <c r="E8" s="184" t="s">
        <v>75</v>
      </c>
      <c r="F8" s="185">
        <v>0</v>
      </c>
      <c r="G8" s="181"/>
      <c r="H8" s="181"/>
      <c r="I8" s="181"/>
      <c r="J8" s="181"/>
    </row>
    <row r="9" spans="1:10" ht="24.75" customHeight="1">
      <c r="A9" s="181"/>
      <c r="B9" s="226"/>
      <c r="C9" s="226"/>
      <c r="D9" s="227"/>
      <c r="E9" s="184" t="s">
        <v>76</v>
      </c>
      <c r="F9" s="185">
        <v>0</v>
      </c>
      <c r="G9" s="181"/>
      <c r="H9" s="181"/>
      <c r="I9" s="181"/>
      <c r="J9" s="181"/>
    </row>
    <row r="10" spans="1:10" ht="24.75" customHeight="1">
      <c r="A10" s="181"/>
      <c r="B10" s="228" t="s">
        <v>77</v>
      </c>
      <c r="C10" s="228"/>
      <c r="D10" s="229"/>
      <c r="E10" s="186" t="s">
        <v>78</v>
      </c>
      <c r="F10" s="185">
        <v>2</v>
      </c>
      <c r="G10" s="181"/>
      <c r="H10" s="181"/>
      <c r="I10" s="181"/>
      <c r="J10" s="181"/>
    </row>
    <row r="11" spans="1:10" ht="24.75" customHeight="1">
      <c r="A11" s="181"/>
      <c r="B11" s="230"/>
      <c r="C11" s="230"/>
      <c r="D11" s="231"/>
      <c r="E11" s="186" t="s">
        <v>79</v>
      </c>
      <c r="F11" s="185">
        <v>2</v>
      </c>
      <c r="G11" s="181"/>
      <c r="H11" s="181"/>
      <c r="I11" s="181"/>
      <c r="J11" s="181"/>
    </row>
    <row r="12" spans="1:10" ht="24.75" customHeight="1">
      <c r="A12" s="181"/>
      <c r="B12" s="232"/>
      <c r="C12" s="232"/>
      <c r="D12" s="233"/>
      <c r="E12" s="186" t="s">
        <v>80</v>
      </c>
      <c r="F12" s="185">
        <v>0</v>
      </c>
      <c r="G12" s="187"/>
      <c r="H12" s="187"/>
      <c r="I12" s="187"/>
      <c r="J12" s="187"/>
    </row>
    <row r="13" spans="1:10" ht="24.75" customHeight="1">
      <c r="A13" s="181"/>
      <c r="B13" s="228" t="s">
        <v>81</v>
      </c>
      <c r="C13" s="228"/>
      <c r="D13" s="229"/>
      <c r="E13" s="186" t="s">
        <v>78</v>
      </c>
      <c r="F13" s="185">
        <v>1</v>
      </c>
      <c r="G13" s="187"/>
      <c r="H13" s="187"/>
      <c r="I13" s="187"/>
      <c r="J13" s="187"/>
    </row>
    <row r="14" spans="1:10" ht="24.75" customHeight="1">
      <c r="A14" s="181"/>
      <c r="B14" s="230"/>
      <c r="C14" s="230"/>
      <c r="D14" s="231"/>
      <c r="E14" s="186" t="s">
        <v>79</v>
      </c>
      <c r="F14" s="185">
        <v>1</v>
      </c>
      <c r="G14" s="187"/>
      <c r="H14" s="187"/>
      <c r="I14" s="187"/>
      <c r="J14" s="187"/>
    </row>
    <row r="15" spans="1:10" ht="24.75" customHeight="1">
      <c r="A15" s="181"/>
      <c r="B15" s="230"/>
      <c r="C15" s="230"/>
      <c r="D15" s="231"/>
      <c r="E15" s="186" t="s">
        <v>80</v>
      </c>
      <c r="F15" s="185">
        <v>1</v>
      </c>
      <c r="G15" s="187"/>
      <c r="H15" s="187"/>
      <c r="I15" s="187"/>
      <c r="J15" s="187"/>
    </row>
    <row r="16" spans="1:10" ht="24.75" customHeight="1">
      <c r="A16" s="181"/>
      <c r="B16" s="232"/>
      <c r="C16" s="232"/>
      <c r="D16" s="233"/>
      <c r="E16" s="186" t="s">
        <v>82</v>
      </c>
      <c r="F16" s="185">
        <v>0</v>
      </c>
      <c r="G16" s="181"/>
      <c r="H16" s="181"/>
      <c r="I16" s="181"/>
      <c r="J16" s="181"/>
    </row>
    <row r="17" spans="1:10" ht="24.75" customHeight="1">
      <c r="A17" s="181"/>
      <c r="B17" s="234" t="s">
        <v>83</v>
      </c>
      <c r="C17" s="235"/>
      <c r="D17" s="235"/>
      <c r="E17" s="186" t="s">
        <v>82</v>
      </c>
      <c r="F17" s="185">
        <v>0</v>
      </c>
      <c r="G17" s="181"/>
      <c r="H17" s="181"/>
      <c r="I17" s="181"/>
      <c r="J17" s="181"/>
    </row>
    <row r="18" spans="1:10" ht="24.75" customHeight="1">
      <c r="A18" s="181"/>
      <c r="B18" s="234" t="s">
        <v>84</v>
      </c>
      <c r="C18" s="235"/>
      <c r="D18" s="235"/>
      <c r="E18" s="186" t="s">
        <v>82</v>
      </c>
      <c r="F18" s="185">
        <v>0</v>
      </c>
      <c r="G18" s="181"/>
      <c r="H18" s="181"/>
      <c r="I18" s="181"/>
      <c r="J18" s="181"/>
    </row>
    <row r="19" spans="1:10" ht="24.75" customHeight="1">
      <c r="A19" s="181"/>
      <c r="B19" s="224" t="s">
        <v>85</v>
      </c>
      <c r="C19" s="228"/>
      <c r="D19" s="229"/>
      <c r="E19" s="186" t="s">
        <v>78</v>
      </c>
      <c r="F19" s="185">
        <v>2</v>
      </c>
      <c r="G19" s="181"/>
      <c r="H19" s="181"/>
      <c r="I19" s="181"/>
      <c r="J19" s="181"/>
    </row>
    <row r="20" spans="1:10" ht="24.75" customHeight="1">
      <c r="A20" s="181"/>
      <c r="B20" s="230"/>
      <c r="C20" s="230"/>
      <c r="D20" s="231"/>
      <c r="E20" s="186" t="s">
        <v>86</v>
      </c>
      <c r="F20" s="185">
        <v>2</v>
      </c>
      <c r="G20" s="181"/>
      <c r="H20" s="181"/>
      <c r="I20" s="181"/>
      <c r="J20" s="181"/>
    </row>
    <row r="21" spans="1:10" ht="24.75" customHeight="1">
      <c r="A21" s="181"/>
      <c r="B21" s="230"/>
      <c r="C21" s="230"/>
      <c r="D21" s="231"/>
      <c r="E21" s="186" t="s">
        <v>87</v>
      </c>
      <c r="F21" s="185">
        <v>57</v>
      </c>
      <c r="G21" s="181"/>
      <c r="H21" s="181"/>
      <c r="I21" s="181"/>
      <c r="J21" s="181"/>
    </row>
    <row r="22" spans="1:10" ht="24.75" customHeight="1">
      <c r="A22" s="181"/>
      <c r="B22" s="230"/>
      <c r="C22" s="230"/>
      <c r="D22" s="231"/>
      <c r="E22" s="186" t="s">
        <v>88</v>
      </c>
      <c r="F22" s="185">
        <v>0</v>
      </c>
      <c r="G22" s="181"/>
      <c r="H22" s="181"/>
      <c r="I22" s="181"/>
      <c r="J22" s="181"/>
    </row>
    <row r="23" spans="1:10" ht="24.75" customHeight="1">
      <c r="A23" s="181"/>
      <c r="B23" s="230"/>
      <c r="C23" s="230"/>
      <c r="D23" s="231"/>
      <c r="E23" s="186" t="s">
        <v>80</v>
      </c>
      <c r="F23" s="185">
        <v>2</v>
      </c>
      <c r="G23" s="181"/>
      <c r="H23" s="181"/>
      <c r="I23" s="181"/>
      <c r="J23" s="181"/>
    </row>
    <row r="24" spans="1:10" ht="24.75" customHeight="1">
      <c r="A24" s="181"/>
      <c r="B24" s="230"/>
      <c r="C24" s="230"/>
      <c r="D24" s="231"/>
      <c r="E24" s="186" t="s">
        <v>82</v>
      </c>
      <c r="F24" s="185">
        <v>2</v>
      </c>
      <c r="G24" s="181"/>
      <c r="H24" s="181"/>
      <c r="I24" s="181"/>
      <c r="J24" s="181"/>
    </row>
    <row r="25" spans="1:10" ht="24.75" customHeight="1">
      <c r="A25" s="181"/>
      <c r="B25" s="232"/>
      <c r="C25" s="232"/>
      <c r="D25" s="233"/>
      <c r="E25" s="186" t="s">
        <v>89</v>
      </c>
      <c r="F25" s="185">
        <v>0</v>
      </c>
      <c r="G25" s="181"/>
      <c r="H25" s="181"/>
      <c r="I25" s="181"/>
      <c r="J25" s="181"/>
    </row>
    <row r="26" spans="1:10" ht="24.75" customHeight="1">
      <c r="A26" s="181"/>
      <c r="B26" s="224" t="s">
        <v>109</v>
      </c>
      <c r="C26" s="224"/>
      <c r="D26" s="225"/>
      <c r="E26" s="186" t="s">
        <v>87</v>
      </c>
      <c r="F26" s="185">
        <v>0</v>
      </c>
      <c r="G26" s="181"/>
      <c r="H26" s="181"/>
      <c r="I26" s="181"/>
      <c r="J26" s="181"/>
    </row>
    <row r="27" spans="1:10" ht="24.75" customHeight="1">
      <c r="A27" s="181"/>
      <c r="B27" s="236"/>
      <c r="C27" s="236"/>
      <c r="D27" s="237"/>
      <c r="E27" s="186" t="s">
        <v>88</v>
      </c>
      <c r="F27" s="185">
        <v>0</v>
      </c>
      <c r="G27" s="181"/>
      <c r="H27" s="181"/>
      <c r="I27" s="181"/>
      <c r="J27" s="181"/>
    </row>
    <row r="28" spans="1:10" ht="24.75" customHeight="1">
      <c r="A28" s="181"/>
      <c r="B28" s="236"/>
      <c r="C28" s="236"/>
      <c r="D28" s="237"/>
      <c r="E28" s="186" t="s">
        <v>80</v>
      </c>
      <c r="F28" s="185">
        <v>0</v>
      </c>
      <c r="G28" s="181"/>
      <c r="H28" s="181"/>
      <c r="I28" s="181"/>
      <c r="J28" s="181"/>
    </row>
    <row r="29" spans="1:10" ht="24.75" customHeight="1">
      <c r="A29" s="181"/>
      <c r="B29" s="236"/>
      <c r="C29" s="236"/>
      <c r="D29" s="237"/>
      <c r="E29" s="186" t="s">
        <v>82</v>
      </c>
      <c r="F29" s="185">
        <v>0</v>
      </c>
      <c r="G29" s="181"/>
      <c r="H29" s="181"/>
      <c r="I29" s="181"/>
      <c r="J29" s="181"/>
    </row>
    <row r="30" spans="1:10" ht="24.75" customHeight="1">
      <c r="A30" s="181"/>
      <c r="B30" s="236"/>
      <c r="C30" s="236"/>
      <c r="D30" s="237"/>
      <c r="E30" s="186" t="s">
        <v>89</v>
      </c>
      <c r="F30" s="185">
        <v>0</v>
      </c>
      <c r="G30" s="181"/>
      <c r="H30" s="181"/>
      <c r="I30" s="181"/>
      <c r="J30" s="181"/>
    </row>
    <row r="31" spans="1:10" ht="24.75" customHeight="1">
      <c r="A31" s="181"/>
      <c r="B31" s="238" t="s">
        <v>91</v>
      </c>
      <c r="C31" s="239"/>
      <c r="D31" s="239"/>
      <c r="E31" s="240"/>
      <c r="F31" s="188">
        <f>SUM(F8:F30)</f>
        <v>72</v>
      </c>
      <c r="G31" s="181"/>
      <c r="H31" s="181"/>
      <c r="I31" s="181"/>
      <c r="J31" s="181"/>
    </row>
    <row r="32" spans="1:10" ht="24.75" customHeight="1">
      <c r="A32" s="181"/>
      <c r="B32" s="189"/>
      <c r="C32" s="189"/>
      <c r="D32" s="189"/>
      <c r="E32" s="189"/>
      <c r="F32" s="190"/>
      <c r="G32" s="181"/>
      <c r="H32" s="181"/>
      <c r="I32" s="181"/>
      <c r="J32" s="181"/>
    </row>
    <row r="33" spans="1:10" ht="39.75" customHeight="1">
      <c r="A33" s="177"/>
      <c r="B33" s="241" t="s">
        <v>92</v>
      </c>
      <c r="C33" s="241"/>
      <c r="D33" s="241"/>
      <c r="E33" s="241"/>
      <c r="F33" s="241"/>
      <c r="G33" s="177"/>
      <c r="H33" s="177"/>
      <c r="I33" s="177"/>
      <c r="J33" s="177"/>
    </row>
    <row r="34" spans="1:10" ht="24.75" customHeight="1">
      <c r="A34" s="181"/>
      <c r="B34" s="221" t="s">
        <v>71</v>
      </c>
      <c r="C34" s="222"/>
      <c r="D34" s="222"/>
      <c r="E34" s="182" t="s">
        <v>72</v>
      </c>
      <c r="F34" s="183" t="s">
        <v>73</v>
      </c>
      <c r="G34" s="181"/>
      <c r="H34" s="181"/>
      <c r="I34" s="181"/>
      <c r="J34" s="181"/>
    </row>
    <row r="35" spans="1:10" ht="24.75" customHeight="1">
      <c r="A35" s="181"/>
      <c r="B35" s="224" t="s">
        <v>94</v>
      </c>
      <c r="C35" s="228"/>
      <c r="D35" s="229"/>
      <c r="E35" s="184" t="s">
        <v>75</v>
      </c>
      <c r="F35" s="185">
        <v>0</v>
      </c>
      <c r="G35" s="181"/>
      <c r="H35" s="181"/>
      <c r="I35" s="181"/>
      <c r="J35" s="181"/>
    </row>
    <row r="36" spans="1:10" ht="24.75" customHeight="1">
      <c r="A36" s="181"/>
      <c r="B36" s="230"/>
      <c r="C36" s="230"/>
      <c r="D36" s="231"/>
      <c r="E36" s="184" t="s">
        <v>76</v>
      </c>
      <c r="F36" s="185">
        <v>0</v>
      </c>
      <c r="G36" s="181"/>
      <c r="H36" s="181"/>
      <c r="I36" s="181"/>
      <c r="J36" s="181"/>
    </row>
    <row r="37" spans="1:10" ht="24.75" customHeight="1">
      <c r="A37" s="181"/>
      <c r="B37" s="230"/>
      <c r="C37" s="230"/>
      <c r="D37" s="231"/>
      <c r="E37" s="186" t="s">
        <v>78</v>
      </c>
      <c r="F37" s="185">
        <v>2</v>
      </c>
      <c r="G37" s="181"/>
      <c r="H37" s="181"/>
      <c r="I37" s="181"/>
      <c r="J37" s="181"/>
    </row>
    <row r="38" spans="1:10" ht="24.75" customHeight="1">
      <c r="A38" s="181"/>
      <c r="B38" s="230"/>
      <c r="C38" s="230"/>
      <c r="D38" s="231"/>
      <c r="E38" s="186" t="s">
        <v>79</v>
      </c>
      <c r="F38" s="185">
        <v>2</v>
      </c>
      <c r="G38" s="181"/>
      <c r="H38" s="181"/>
      <c r="I38" s="181"/>
      <c r="J38" s="181"/>
    </row>
    <row r="39" spans="1:10" ht="24.75" customHeight="1">
      <c r="A39" s="181"/>
      <c r="B39" s="232"/>
      <c r="C39" s="232"/>
      <c r="D39" s="233"/>
      <c r="E39" s="186" t="s">
        <v>80</v>
      </c>
      <c r="F39" s="185">
        <v>0</v>
      </c>
      <c r="G39" s="181"/>
      <c r="H39" s="181"/>
      <c r="I39" s="181"/>
      <c r="J39" s="181"/>
    </row>
    <row r="40" spans="1:10" ht="24.75" customHeight="1">
      <c r="A40" s="181"/>
      <c r="B40" s="224" t="s">
        <v>95</v>
      </c>
      <c r="C40" s="228"/>
      <c r="D40" s="229"/>
      <c r="E40" s="186" t="s">
        <v>96</v>
      </c>
      <c r="F40" s="185">
        <v>0</v>
      </c>
      <c r="G40" s="181"/>
      <c r="H40" s="181"/>
      <c r="I40" s="181"/>
      <c r="J40" s="181"/>
    </row>
    <row r="41" spans="1:10" ht="24.75" customHeight="1">
      <c r="A41" s="181"/>
      <c r="B41" s="236"/>
      <c r="C41" s="230"/>
      <c r="D41" s="231"/>
      <c r="E41" s="186" t="s">
        <v>97</v>
      </c>
      <c r="F41" s="185">
        <v>0</v>
      </c>
      <c r="G41" s="181"/>
      <c r="H41" s="181"/>
      <c r="I41" s="181"/>
      <c r="J41" s="181"/>
    </row>
    <row r="42" spans="1:10" ht="24.75" customHeight="1">
      <c r="A42" s="181"/>
      <c r="B42" s="232"/>
      <c r="C42" s="232"/>
      <c r="D42" s="233"/>
      <c r="E42" s="186" t="s">
        <v>98</v>
      </c>
      <c r="F42" s="185">
        <v>0</v>
      </c>
      <c r="G42" s="181"/>
      <c r="H42" s="181"/>
      <c r="I42" s="181"/>
      <c r="J42" s="181"/>
    </row>
    <row r="43" spans="1:10" ht="24.75" customHeight="1">
      <c r="A43" s="181"/>
      <c r="B43" s="224" t="s">
        <v>99</v>
      </c>
      <c r="C43" s="228"/>
      <c r="D43" s="229"/>
      <c r="E43" s="186" t="s">
        <v>100</v>
      </c>
      <c r="F43" s="185">
        <v>1</v>
      </c>
      <c r="G43" s="181"/>
      <c r="H43" s="181"/>
      <c r="I43" s="181"/>
      <c r="J43" s="181"/>
    </row>
    <row r="44" spans="1:10" ht="24.75" customHeight="1">
      <c r="A44" s="181"/>
      <c r="B44" s="236"/>
      <c r="C44" s="230"/>
      <c r="D44" s="231"/>
      <c r="E44" s="186" t="s">
        <v>101</v>
      </c>
      <c r="F44" s="185">
        <v>1</v>
      </c>
      <c r="G44" s="181"/>
      <c r="H44" s="181"/>
      <c r="I44" s="181"/>
      <c r="J44" s="181"/>
    </row>
    <row r="45" spans="1:10" ht="24.75" customHeight="1">
      <c r="A45" s="181"/>
      <c r="B45" s="232"/>
      <c r="C45" s="232"/>
      <c r="D45" s="233"/>
      <c r="E45" s="186" t="s">
        <v>102</v>
      </c>
      <c r="F45" s="185">
        <v>3</v>
      </c>
      <c r="G45" s="181"/>
      <c r="H45" s="181"/>
      <c r="I45" s="181"/>
      <c r="J45" s="181"/>
    </row>
    <row r="46" spans="1:10" ht="24.75" customHeight="1">
      <c r="A46" s="181"/>
      <c r="B46" s="224" t="s">
        <v>103</v>
      </c>
      <c r="C46" s="228"/>
      <c r="D46" s="229"/>
      <c r="E46" s="186" t="s">
        <v>104</v>
      </c>
      <c r="F46" s="185">
        <v>57</v>
      </c>
      <c r="G46" s="181"/>
      <c r="H46" s="181"/>
      <c r="I46" s="181"/>
      <c r="J46" s="181"/>
    </row>
    <row r="47" spans="1:10" ht="24.75" customHeight="1">
      <c r="A47" s="181"/>
      <c r="B47" s="232"/>
      <c r="C47" s="232"/>
      <c r="D47" s="233"/>
      <c r="E47" s="186" t="s">
        <v>105</v>
      </c>
      <c r="F47" s="185">
        <v>0</v>
      </c>
      <c r="G47" s="181"/>
      <c r="H47" s="181"/>
      <c r="I47" s="181"/>
      <c r="J47" s="181"/>
    </row>
    <row r="48" spans="1:10" ht="24.75" customHeight="1">
      <c r="A48" s="181"/>
      <c r="B48" s="243" t="s">
        <v>106</v>
      </c>
      <c r="C48" s="244"/>
      <c r="D48" s="244"/>
      <c r="E48" s="244"/>
      <c r="F48" s="191">
        <f>SUM(F35:F47)</f>
        <v>66</v>
      </c>
      <c r="G48" s="181"/>
      <c r="H48" s="181"/>
      <c r="I48" s="181"/>
      <c r="J48" s="181"/>
    </row>
    <row r="49" spans="1:10" ht="24.75" customHeight="1">
      <c r="A49" s="181"/>
      <c r="B49" s="245" t="s">
        <v>107</v>
      </c>
      <c r="C49" s="246"/>
      <c r="D49" s="246"/>
      <c r="E49" s="246"/>
      <c r="F49" s="192">
        <f>F48+F31</f>
        <v>138</v>
      </c>
      <c r="G49" s="181"/>
      <c r="H49" s="181"/>
      <c r="I49" s="181"/>
      <c r="J49" s="181"/>
    </row>
    <row r="50" spans="1:10" ht="24.75" customHeight="1">
      <c r="A50" s="181"/>
      <c r="B50" s="193" t="s">
        <v>67</v>
      </c>
      <c r="C50" s="181"/>
      <c r="D50" s="181"/>
      <c r="E50" s="181"/>
      <c r="F50" s="181"/>
      <c r="G50" s="181"/>
      <c r="H50" s="181"/>
      <c r="I50" s="181"/>
      <c r="J50" s="181"/>
    </row>
    <row r="51" spans="1:10" ht="33.75" customHeight="1">
      <c r="A51" s="181"/>
      <c r="B51" s="242" t="s">
        <v>108</v>
      </c>
      <c r="C51" s="242"/>
      <c r="D51" s="242"/>
      <c r="E51" s="242"/>
      <c r="F51" s="242"/>
      <c r="G51" s="181"/>
      <c r="H51" s="181"/>
      <c r="I51" s="181"/>
      <c r="J51" s="181"/>
    </row>
    <row r="52" spans="1:10" ht="19.5" customHeight="1">
      <c r="A52" s="181"/>
      <c r="B52" s="181"/>
      <c r="C52" s="181"/>
      <c r="D52" s="181"/>
      <c r="E52" s="181"/>
      <c r="F52" s="181"/>
      <c r="G52" s="181"/>
      <c r="H52" s="181"/>
      <c r="I52" s="181"/>
      <c r="J52" s="181"/>
    </row>
    <row r="53" spans="1:10" ht="19.5" customHeight="1">
      <c r="A53" s="181"/>
      <c r="B53" s="181"/>
      <c r="C53" s="181"/>
      <c r="D53" s="181"/>
      <c r="E53" s="181"/>
      <c r="F53" s="181"/>
      <c r="G53" s="181"/>
      <c r="H53" s="181"/>
      <c r="I53" s="181"/>
      <c r="J53" s="181"/>
    </row>
    <row r="54" spans="1:10" ht="19.5" customHeight="1">
      <c r="A54" s="181"/>
      <c r="B54" s="181"/>
      <c r="C54" s="181"/>
      <c r="D54" s="181"/>
      <c r="E54" s="181"/>
      <c r="F54" s="181"/>
      <c r="G54" s="181"/>
      <c r="H54" s="181"/>
      <c r="I54" s="181"/>
      <c r="J54" s="181"/>
    </row>
    <row r="55" spans="1:10" ht="19.5" customHeight="1">
      <c r="A55" s="181"/>
      <c r="B55" s="181"/>
      <c r="C55" s="181"/>
      <c r="D55" s="181"/>
      <c r="E55" s="181"/>
      <c r="F55" s="181"/>
      <c r="G55" s="181"/>
      <c r="H55" s="181"/>
      <c r="I55" s="181"/>
      <c r="J55" s="181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120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46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3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59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1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49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56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115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121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293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2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305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301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306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611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122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89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11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110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83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17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105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215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123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1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1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1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52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16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1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80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68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77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157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124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186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1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197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1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1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2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186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194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391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125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122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132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1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122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127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259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Z55"/>
  <sheetViews>
    <sheetView showGridLines="0" tabSelected="1" workbookViewId="0">
      <selection activeCell="G21" sqref="G21"/>
    </sheetView>
  </sheetViews>
  <sheetFormatPr defaultRowHeight="12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0" width="10.7109375" style="66" customWidth="1"/>
    <col min="11" max="16384" width="9.140625" style="66"/>
  </cols>
  <sheetData>
    <row r="1" spans="1:234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  <c r="DD1" s="49"/>
      <c r="DE1" s="49"/>
      <c r="DF1" s="49"/>
      <c r="DG1" s="49"/>
      <c r="DH1" s="49"/>
      <c r="DI1" s="49"/>
      <c r="DJ1" s="49"/>
      <c r="DK1" s="49"/>
      <c r="DL1" s="49"/>
      <c r="DM1" s="49"/>
      <c r="DN1" s="49"/>
      <c r="DO1" s="49"/>
      <c r="DP1" s="49"/>
      <c r="DQ1" s="49"/>
      <c r="DR1" s="49"/>
      <c r="DS1" s="49"/>
      <c r="DT1" s="49"/>
      <c r="DU1" s="49"/>
      <c r="DV1" s="49"/>
      <c r="DW1" s="49"/>
      <c r="DX1" s="49"/>
      <c r="DY1" s="49"/>
      <c r="DZ1" s="49"/>
      <c r="EA1" s="49"/>
      <c r="EB1" s="49"/>
      <c r="EC1" s="49"/>
      <c r="ED1" s="49"/>
      <c r="EE1" s="49"/>
      <c r="EF1" s="49"/>
      <c r="EG1" s="49"/>
      <c r="EH1" s="49"/>
      <c r="EI1" s="49"/>
      <c r="EJ1" s="49"/>
      <c r="EK1" s="49"/>
      <c r="EL1" s="49"/>
      <c r="EM1" s="49"/>
      <c r="EN1" s="49"/>
      <c r="EO1" s="49"/>
      <c r="EP1" s="49"/>
      <c r="EQ1" s="49"/>
      <c r="ER1" s="49"/>
      <c r="ES1" s="49"/>
      <c r="ET1" s="49"/>
      <c r="EU1" s="49"/>
      <c r="EV1" s="49"/>
      <c r="EW1" s="49"/>
      <c r="EX1" s="49"/>
      <c r="EY1" s="49"/>
      <c r="EZ1" s="49"/>
      <c r="FA1" s="49"/>
      <c r="FB1" s="49"/>
      <c r="FC1" s="49"/>
      <c r="FD1" s="49"/>
      <c r="FE1" s="49"/>
      <c r="FF1" s="49"/>
      <c r="FG1" s="49"/>
      <c r="FH1" s="49"/>
      <c r="FI1" s="49"/>
      <c r="FJ1" s="49"/>
      <c r="FK1" s="49"/>
      <c r="FL1" s="49"/>
      <c r="FM1" s="49"/>
      <c r="FN1" s="49"/>
      <c r="FO1" s="49"/>
      <c r="FP1" s="49"/>
      <c r="FQ1" s="49"/>
      <c r="FR1" s="49"/>
      <c r="FS1" s="49"/>
      <c r="FT1" s="49"/>
      <c r="FU1" s="49"/>
      <c r="FV1" s="49"/>
      <c r="FW1" s="49"/>
      <c r="FX1" s="49"/>
      <c r="FY1" s="49"/>
      <c r="FZ1" s="49"/>
      <c r="GA1" s="49"/>
      <c r="GB1" s="49"/>
      <c r="GC1" s="49"/>
      <c r="GD1" s="49"/>
      <c r="GE1" s="49"/>
      <c r="GF1" s="49"/>
      <c r="GG1" s="49"/>
      <c r="GH1" s="49"/>
      <c r="GI1" s="49"/>
      <c r="GJ1" s="49"/>
      <c r="GK1" s="49"/>
      <c r="GL1" s="49"/>
      <c r="GM1" s="49"/>
      <c r="GN1" s="49"/>
      <c r="GO1" s="49"/>
      <c r="GP1" s="49"/>
      <c r="GQ1" s="49"/>
      <c r="GR1" s="49"/>
      <c r="GS1" s="49"/>
      <c r="GT1" s="49"/>
      <c r="GU1" s="49"/>
      <c r="GV1" s="49"/>
      <c r="GW1" s="49"/>
      <c r="GX1" s="49"/>
      <c r="GY1" s="49"/>
      <c r="GZ1" s="49"/>
      <c r="HA1" s="49"/>
      <c r="HB1" s="49"/>
      <c r="HC1" s="49"/>
      <c r="HD1" s="49"/>
      <c r="HE1" s="49"/>
      <c r="HF1" s="49"/>
      <c r="HG1" s="49"/>
      <c r="HH1" s="49"/>
      <c r="HI1" s="49"/>
      <c r="HJ1" s="49"/>
      <c r="HK1" s="49"/>
      <c r="HL1" s="49"/>
      <c r="HM1" s="49"/>
      <c r="HN1" s="49"/>
      <c r="HO1" s="49"/>
      <c r="HP1" s="49"/>
      <c r="HQ1" s="49"/>
      <c r="HR1" s="49"/>
      <c r="HS1" s="49"/>
      <c r="HT1" s="49"/>
      <c r="HU1" s="49"/>
      <c r="HV1" s="49"/>
      <c r="HW1" s="49"/>
      <c r="HX1" s="49"/>
      <c r="HY1" s="49"/>
      <c r="HZ1" s="49"/>
    </row>
    <row r="2" spans="1:234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</row>
    <row r="3" spans="1:234" ht="30" customHeight="1">
      <c r="A3" s="50"/>
      <c r="B3" s="50" t="s">
        <v>3</v>
      </c>
      <c r="C3" s="52" t="s">
        <v>4</v>
      </c>
      <c r="D3" s="52"/>
      <c r="E3" s="50"/>
      <c r="F3" s="50"/>
      <c r="G3" s="50"/>
      <c r="H3" s="50"/>
      <c r="I3" s="50"/>
      <c r="J3" s="50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  <c r="DD3" s="49"/>
      <c r="DE3" s="49"/>
      <c r="DF3" s="49"/>
      <c r="DG3" s="49"/>
      <c r="DH3" s="49"/>
      <c r="DI3" s="49"/>
      <c r="DJ3" s="49"/>
      <c r="DK3" s="49"/>
      <c r="DL3" s="49"/>
      <c r="DM3" s="49"/>
      <c r="DN3" s="49"/>
      <c r="DO3" s="49"/>
      <c r="DP3" s="49"/>
      <c r="DQ3" s="49"/>
      <c r="DR3" s="49"/>
      <c r="DS3" s="49"/>
      <c r="DT3" s="49"/>
      <c r="DU3" s="49"/>
      <c r="DV3" s="49"/>
      <c r="DW3" s="49"/>
      <c r="DX3" s="49"/>
      <c r="DY3" s="49"/>
      <c r="DZ3" s="49"/>
      <c r="EA3" s="49"/>
      <c r="EB3" s="49"/>
      <c r="EC3" s="49"/>
      <c r="ED3" s="49"/>
      <c r="EE3" s="49"/>
      <c r="EF3" s="49"/>
      <c r="EG3" s="49"/>
      <c r="EH3" s="49"/>
      <c r="EI3" s="49"/>
      <c r="EJ3" s="49"/>
      <c r="EK3" s="49"/>
      <c r="EL3" s="49"/>
      <c r="EM3" s="49"/>
      <c r="EN3" s="49"/>
      <c r="EO3" s="49"/>
      <c r="EP3" s="49"/>
      <c r="EQ3" s="49"/>
      <c r="ER3" s="49"/>
      <c r="ES3" s="49"/>
      <c r="ET3" s="49"/>
      <c r="EU3" s="49"/>
      <c r="EV3" s="49"/>
      <c r="EW3" s="49"/>
      <c r="EX3" s="49"/>
      <c r="EY3" s="49"/>
      <c r="EZ3" s="49"/>
      <c r="FA3" s="49"/>
      <c r="FB3" s="49"/>
      <c r="FC3" s="49"/>
      <c r="FD3" s="49"/>
      <c r="FE3" s="49"/>
      <c r="FF3" s="49"/>
      <c r="FG3" s="49"/>
      <c r="FH3" s="49"/>
      <c r="FI3" s="49"/>
      <c r="FJ3" s="49"/>
      <c r="FK3" s="49"/>
      <c r="FL3" s="49"/>
      <c r="FM3" s="49"/>
      <c r="FN3" s="49"/>
      <c r="FO3" s="49"/>
      <c r="FP3" s="49"/>
      <c r="FQ3" s="49"/>
      <c r="FR3" s="49"/>
      <c r="FS3" s="49"/>
      <c r="FT3" s="49"/>
      <c r="FU3" s="49"/>
      <c r="FV3" s="49"/>
      <c r="FW3" s="49"/>
      <c r="FX3" s="49"/>
      <c r="FY3" s="49"/>
      <c r="FZ3" s="49"/>
      <c r="GA3" s="49"/>
      <c r="GB3" s="49"/>
      <c r="GC3" s="49"/>
      <c r="GD3" s="49"/>
      <c r="GE3" s="49"/>
      <c r="GF3" s="49"/>
      <c r="GG3" s="49"/>
      <c r="GH3" s="49"/>
      <c r="GI3" s="49"/>
      <c r="GJ3" s="49"/>
      <c r="GK3" s="49"/>
      <c r="GL3" s="49"/>
      <c r="GM3" s="49"/>
      <c r="GN3" s="49"/>
      <c r="GO3" s="49"/>
      <c r="GP3" s="49"/>
      <c r="GQ3" s="49"/>
      <c r="GR3" s="49"/>
      <c r="GS3" s="49"/>
      <c r="GT3" s="49"/>
      <c r="GU3" s="49"/>
      <c r="GV3" s="49"/>
      <c r="GW3" s="49"/>
      <c r="GX3" s="49"/>
      <c r="GY3" s="49"/>
      <c r="GZ3" s="49"/>
      <c r="HA3" s="49"/>
      <c r="HB3" s="49"/>
      <c r="HC3" s="49"/>
      <c r="HD3" s="49"/>
      <c r="HE3" s="49"/>
      <c r="HF3" s="49"/>
      <c r="HG3" s="49"/>
      <c r="HH3" s="49"/>
      <c r="HI3" s="49"/>
      <c r="HJ3" s="49"/>
      <c r="HK3" s="49"/>
      <c r="HL3" s="49"/>
      <c r="HM3" s="49"/>
      <c r="HN3" s="49"/>
      <c r="HO3" s="49"/>
      <c r="HP3" s="49"/>
      <c r="HQ3" s="49"/>
      <c r="HR3" s="49"/>
      <c r="HS3" s="49"/>
      <c r="HT3" s="49"/>
      <c r="HU3" s="49"/>
      <c r="HV3" s="49"/>
      <c r="HW3" s="49"/>
      <c r="HX3" s="49"/>
      <c r="HY3" s="49"/>
      <c r="HZ3" s="49"/>
    </row>
    <row r="4" spans="1:234" ht="30" customHeight="1">
      <c r="A4" s="50"/>
      <c r="B4" s="50" t="s">
        <v>5</v>
      </c>
      <c r="C4" s="53" t="s">
        <v>69</v>
      </c>
      <c r="D4" s="54">
        <v>2022</v>
      </c>
      <c r="E4" s="50"/>
      <c r="F4" s="50"/>
      <c r="G4" s="50"/>
      <c r="H4" s="50"/>
      <c r="I4" s="50"/>
      <c r="J4" s="50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</row>
    <row r="5" spans="1:234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  <c r="DV5" s="49"/>
      <c r="DW5" s="49"/>
      <c r="DX5" s="49"/>
      <c r="DY5" s="49"/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49"/>
      <c r="EP5" s="49"/>
      <c r="EQ5" s="49"/>
      <c r="ER5" s="49"/>
      <c r="ES5" s="49"/>
      <c r="ET5" s="49"/>
      <c r="EU5" s="49"/>
      <c r="EV5" s="49"/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49"/>
      <c r="FH5" s="49"/>
      <c r="FI5" s="49"/>
      <c r="FJ5" s="49"/>
      <c r="FK5" s="49"/>
      <c r="FL5" s="49"/>
      <c r="FM5" s="49"/>
      <c r="FN5" s="49"/>
      <c r="FO5" s="49"/>
      <c r="FP5" s="49"/>
      <c r="FQ5" s="49"/>
      <c r="FR5" s="49"/>
      <c r="FS5" s="49"/>
      <c r="FT5" s="49"/>
      <c r="FU5" s="49"/>
      <c r="FV5" s="49"/>
      <c r="FW5" s="49"/>
      <c r="FX5" s="49"/>
      <c r="FY5" s="49"/>
      <c r="FZ5" s="49"/>
      <c r="GA5" s="49"/>
      <c r="GB5" s="49"/>
      <c r="GC5" s="49"/>
      <c r="GD5" s="49"/>
      <c r="GE5" s="49"/>
      <c r="GF5" s="49"/>
      <c r="GG5" s="49"/>
      <c r="GH5" s="49"/>
      <c r="GI5" s="49"/>
      <c r="GJ5" s="49"/>
      <c r="GK5" s="49"/>
      <c r="GL5" s="49"/>
      <c r="GM5" s="49"/>
      <c r="GN5" s="49"/>
      <c r="GO5" s="49"/>
      <c r="GP5" s="49"/>
      <c r="GQ5" s="49"/>
      <c r="GR5" s="49"/>
      <c r="GS5" s="49"/>
      <c r="GT5" s="49"/>
      <c r="GU5" s="49"/>
      <c r="GV5" s="49"/>
      <c r="GW5" s="49"/>
      <c r="GX5" s="49"/>
      <c r="GY5" s="49"/>
      <c r="GZ5" s="49"/>
      <c r="HA5" s="49"/>
      <c r="HB5" s="49"/>
      <c r="HC5" s="49"/>
      <c r="HD5" s="49"/>
      <c r="HE5" s="49"/>
      <c r="HF5" s="49"/>
      <c r="HG5" s="49"/>
      <c r="HH5" s="49"/>
      <c r="HI5" s="49"/>
      <c r="HJ5" s="49"/>
      <c r="HK5" s="49"/>
      <c r="HL5" s="49"/>
      <c r="HM5" s="49"/>
      <c r="HN5" s="49"/>
      <c r="HO5" s="49"/>
      <c r="HP5" s="49"/>
      <c r="HQ5" s="49"/>
      <c r="HR5" s="49"/>
      <c r="HS5" s="49"/>
      <c r="HT5" s="49"/>
      <c r="HU5" s="49"/>
      <c r="HV5" s="49"/>
      <c r="HW5" s="49"/>
      <c r="HX5" s="49"/>
      <c r="HY5" s="49"/>
      <c r="HZ5" s="49"/>
    </row>
    <row r="6" spans="1:234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</row>
    <row r="7" spans="1:234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  <c r="FP7" s="49"/>
      <c r="FQ7" s="49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  <c r="GD7" s="49"/>
      <c r="GE7" s="49"/>
      <c r="GF7" s="49"/>
      <c r="GG7" s="49"/>
      <c r="GH7" s="49"/>
      <c r="GI7" s="49"/>
      <c r="GJ7" s="49"/>
      <c r="GK7" s="49"/>
      <c r="GL7" s="49"/>
      <c r="GM7" s="49"/>
      <c r="GN7" s="49"/>
      <c r="GO7" s="49"/>
      <c r="GP7" s="49"/>
      <c r="GQ7" s="49"/>
      <c r="GR7" s="49"/>
      <c r="GS7" s="49"/>
      <c r="GT7" s="49"/>
      <c r="GU7" s="49"/>
      <c r="GV7" s="49"/>
      <c r="GW7" s="49"/>
      <c r="GX7" s="49"/>
      <c r="GY7" s="49"/>
      <c r="GZ7" s="49"/>
      <c r="HA7" s="49"/>
      <c r="HB7" s="49"/>
      <c r="HC7" s="49"/>
      <c r="HD7" s="49"/>
      <c r="HE7" s="49"/>
      <c r="HF7" s="49"/>
      <c r="HG7" s="49"/>
      <c r="HH7" s="49"/>
      <c r="HI7" s="49"/>
      <c r="HJ7" s="49"/>
      <c r="HK7" s="49"/>
      <c r="HL7" s="49"/>
      <c r="HM7" s="49"/>
      <c r="HN7" s="49"/>
      <c r="HO7" s="49"/>
      <c r="HP7" s="49"/>
      <c r="HQ7" s="49"/>
      <c r="HR7" s="49"/>
      <c r="HS7" s="49"/>
      <c r="HT7" s="49"/>
      <c r="HU7" s="49"/>
      <c r="HV7" s="49"/>
      <c r="HW7" s="49"/>
      <c r="HX7" s="49"/>
      <c r="HY7" s="49"/>
      <c r="HZ7" s="49"/>
    </row>
    <row r="8" spans="1:234" ht="24.75" customHeight="1">
      <c r="A8" s="45"/>
      <c r="B8" s="224" t="s">
        <v>74</v>
      </c>
      <c r="C8" s="224"/>
      <c r="D8" s="225"/>
      <c r="E8" s="57" t="s">
        <v>75</v>
      </c>
      <c r="F8" s="58">
        <f>SUM('TSE:TRE-AP'!F8)</f>
        <v>5</v>
      </c>
      <c r="G8" s="45"/>
      <c r="H8" s="45"/>
      <c r="I8" s="45"/>
      <c r="J8" s="45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  <c r="FP8" s="49"/>
      <c r="FQ8" s="49"/>
      <c r="FR8" s="49"/>
      <c r="FS8" s="49"/>
      <c r="FT8" s="49"/>
      <c r="FU8" s="49"/>
      <c r="FV8" s="49"/>
      <c r="FW8" s="49"/>
      <c r="FX8" s="49"/>
      <c r="FY8" s="49"/>
      <c r="FZ8" s="49"/>
      <c r="GA8" s="49"/>
      <c r="GB8" s="49"/>
      <c r="GC8" s="49"/>
      <c r="GD8" s="49"/>
      <c r="GE8" s="49"/>
      <c r="GF8" s="49"/>
      <c r="GG8" s="49"/>
      <c r="GH8" s="49"/>
      <c r="GI8" s="49"/>
      <c r="GJ8" s="49"/>
      <c r="GK8" s="49"/>
      <c r="GL8" s="49"/>
      <c r="GM8" s="49"/>
      <c r="GN8" s="49"/>
      <c r="GO8" s="49"/>
      <c r="GP8" s="49"/>
      <c r="GQ8" s="49"/>
      <c r="GR8" s="49"/>
      <c r="GS8" s="49"/>
      <c r="GT8" s="49"/>
      <c r="GU8" s="49"/>
      <c r="GV8" s="49"/>
      <c r="GW8" s="49"/>
      <c r="GX8" s="49"/>
      <c r="GY8" s="49"/>
      <c r="GZ8" s="49"/>
      <c r="HA8" s="49"/>
      <c r="HB8" s="49"/>
      <c r="HC8" s="49"/>
      <c r="HD8" s="49"/>
      <c r="HE8" s="49"/>
      <c r="HF8" s="49"/>
      <c r="HG8" s="49"/>
      <c r="HH8" s="49"/>
      <c r="HI8" s="49"/>
      <c r="HJ8" s="49"/>
      <c r="HK8" s="49"/>
      <c r="HL8" s="49"/>
      <c r="HM8" s="49"/>
      <c r="HN8" s="49"/>
      <c r="HO8" s="49"/>
      <c r="HP8" s="49"/>
      <c r="HQ8" s="49"/>
      <c r="HR8" s="49"/>
      <c r="HS8" s="49"/>
      <c r="HT8" s="49"/>
      <c r="HU8" s="49"/>
      <c r="HV8" s="49"/>
      <c r="HW8" s="49"/>
      <c r="HX8" s="49"/>
      <c r="HY8" s="49"/>
      <c r="HZ8" s="49"/>
    </row>
    <row r="9" spans="1:234" ht="24.75" customHeight="1">
      <c r="A9" s="45"/>
      <c r="B9" s="226"/>
      <c r="C9" s="226"/>
      <c r="D9" s="227"/>
      <c r="E9" s="57" t="s">
        <v>76</v>
      </c>
      <c r="F9" s="58">
        <f>SUM('TSE:TRE-AP'!F9)</f>
        <v>5</v>
      </c>
      <c r="G9" s="45"/>
      <c r="H9" s="45"/>
      <c r="I9" s="45"/>
      <c r="J9" s="45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  <c r="FP9" s="49"/>
      <c r="FQ9" s="49"/>
      <c r="FR9" s="49"/>
      <c r="FS9" s="49"/>
      <c r="FT9" s="49"/>
      <c r="FU9" s="49"/>
      <c r="FV9" s="49"/>
      <c r="FW9" s="49"/>
      <c r="FX9" s="49"/>
      <c r="FY9" s="49"/>
      <c r="FZ9" s="49"/>
      <c r="GA9" s="49"/>
      <c r="GB9" s="49"/>
      <c r="GC9" s="49"/>
      <c r="GD9" s="49"/>
      <c r="GE9" s="49"/>
      <c r="GF9" s="49"/>
      <c r="GG9" s="49"/>
      <c r="GH9" s="49"/>
      <c r="GI9" s="49"/>
      <c r="GJ9" s="49"/>
      <c r="GK9" s="49"/>
      <c r="GL9" s="49"/>
      <c r="GM9" s="49"/>
      <c r="GN9" s="49"/>
      <c r="GO9" s="49"/>
      <c r="GP9" s="49"/>
      <c r="GQ9" s="49"/>
      <c r="GR9" s="49"/>
      <c r="GS9" s="49"/>
      <c r="GT9" s="49"/>
      <c r="GU9" s="49"/>
      <c r="GV9" s="49"/>
      <c r="GW9" s="49"/>
      <c r="GX9" s="49"/>
      <c r="GY9" s="49"/>
      <c r="GZ9" s="49"/>
      <c r="HA9" s="49"/>
      <c r="HB9" s="49"/>
      <c r="HC9" s="49"/>
      <c r="HD9" s="49"/>
      <c r="HE9" s="49"/>
      <c r="HF9" s="49"/>
      <c r="HG9" s="49"/>
      <c r="HH9" s="49"/>
      <c r="HI9" s="49"/>
      <c r="HJ9" s="49"/>
      <c r="HK9" s="49"/>
      <c r="HL9" s="49"/>
      <c r="HM9" s="49"/>
      <c r="HN9" s="49"/>
      <c r="HO9" s="49"/>
      <c r="HP9" s="49"/>
      <c r="HQ9" s="49"/>
      <c r="HR9" s="49"/>
      <c r="HS9" s="49"/>
      <c r="HT9" s="49"/>
      <c r="HU9" s="49"/>
      <c r="HV9" s="49"/>
      <c r="HW9" s="49"/>
      <c r="HX9" s="49"/>
      <c r="HY9" s="49"/>
      <c r="HZ9" s="49"/>
    </row>
    <row r="10" spans="1:234" ht="24.75" customHeight="1">
      <c r="A10" s="45"/>
      <c r="B10" s="228" t="s">
        <v>77</v>
      </c>
      <c r="C10" s="228"/>
      <c r="D10" s="229"/>
      <c r="E10" s="59" t="s">
        <v>78</v>
      </c>
      <c r="F10" s="58">
        <f>SUM('TSE:TRE-AP'!F10)</f>
        <v>55</v>
      </c>
      <c r="G10" s="45"/>
      <c r="H10" s="45"/>
      <c r="I10" s="45"/>
      <c r="J10" s="45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  <c r="FP10" s="49"/>
      <c r="FQ10" s="49"/>
      <c r="FR10" s="49"/>
      <c r="FS10" s="49"/>
      <c r="FT10" s="49"/>
      <c r="FU10" s="49"/>
      <c r="FV10" s="49"/>
      <c r="FW10" s="49"/>
      <c r="FX10" s="49"/>
      <c r="FY10" s="49"/>
      <c r="FZ10" s="49"/>
      <c r="GA10" s="49"/>
      <c r="GB10" s="49"/>
      <c r="GC10" s="49"/>
      <c r="GD10" s="49"/>
      <c r="GE10" s="49"/>
      <c r="GF10" s="49"/>
      <c r="GG10" s="49"/>
      <c r="GH10" s="49"/>
      <c r="GI10" s="49"/>
      <c r="GJ10" s="49"/>
      <c r="GK10" s="49"/>
      <c r="GL10" s="49"/>
      <c r="GM10" s="49"/>
      <c r="GN10" s="49"/>
      <c r="GO10" s="49"/>
      <c r="GP10" s="49"/>
      <c r="GQ10" s="49"/>
      <c r="GR10" s="49"/>
      <c r="GS10" s="49"/>
      <c r="GT10" s="49"/>
      <c r="GU10" s="49"/>
      <c r="GV10" s="49"/>
      <c r="GW10" s="49"/>
      <c r="GX10" s="49"/>
      <c r="GY10" s="49"/>
      <c r="GZ10" s="49"/>
      <c r="HA10" s="49"/>
      <c r="HB10" s="49"/>
      <c r="HC10" s="49"/>
      <c r="HD10" s="49"/>
      <c r="HE10" s="49"/>
      <c r="HF10" s="49"/>
      <c r="HG10" s="49"/>
      <c r="HH10" s="49"/>
      <c r="HI10" s="49"/>
      <c r="HJ10" s="49"/>
      <c r="HK10" s="49"/>
      <c r="HL10" s="49"/>
      <c r="HM10" s="49"/>
      <c r="HN10" s="49"/>
      <c r="HO10" s="49"/>
      <c r="HP10" s="49"/>
      <c r="HQ10" s="49"/>
      <c r="HR10" s="49"/>
      <c r="HS10" s="49"/>
      <c r="HT10" s="49"/>
      <c r="HU10" s="49"/>
      <c r="HV10" s="49"/>
      <c r="HW10" s="49"/>
      <c r="HX10" s="49"/>
      <c r="HY10" s="49"/>
      <c r="HZ10" s="49"/>
    </row>
    <row r="11" spans="1:234" ht="24.75" customHeight="1">
      <c r="A11" s="45"/>
      <c r="B11" s="230"/>
      <c r="C11" s="230"/>
      <c r="D11" s="231"/>
      <c r="E11" s="59" t="s">
        <v>79</v>
      </c>
      <c r="F11" s="58">
        <f>SUM('TSE:TRE-AP'!F11)</f>
        <v>52</v>
      </c>
      <c r="G11" s="45"/>
      <c r="H11" s="45"/>
      <c r="I11" s="45"/>
      <c r="J11" s="45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  <c r="HQ11" s="49"/>
      <c r="HR11" s="49"/>
      <c r="HS11" s="49"/>
      <c r="HT11" s="49"/>
      <c r="HU11" s="49"/>
      <c r="HV11" s="49"/>
      <c r="HW11" s="49"/>
      <c r="HX11" s="49"/>
      <c r="HY11" s="49"/>
      <c r="HZ11" s="49"/>
    </row>
    <row r="12" spans="1:234" ht="24.75" customHeight="1">
      <c r="A12" s="45"/>
      <c r="B12" s="232"/>
      <c r="C12" s="232"/>
      <c r="D12" s="233"/>
      <c r="E12" s="59" t="s">
        <v>80</v>
      </c>
      <c r="F12" s="58">
        <f>SUM('TSE:TRE-AP'!F12)</f>
        <v>5</v>
      </c>
      <c r="G12" s="60"/>
      <c r="H12" s="60"/>
      <c r="I12" s="60"/>
      <c r="J12" s="60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  <c r="HB12" s="49"/>
      <c r="HC12" s="49"/>
      <c r="HD12" s="49"/>
      <c r="HE12" s="49"/>
      <c r="HF12" s="49"/>
      <c r="HG12" s="49"/>
      <c r="HH12" s="49"/>
      <c r="HI12" s="49"/>
      <c r="HJ12" s="49"/>
      <c r="HK12" s="49"/>
      <c r="HL12" s="49"/>
      <c r="HM12" s="49"/>
      <c r="HN12" s="49"/>
      <c r="HO12" s="49"/>
      <c r="HP12" s="49"/>
      <c r="HQ12" s="49"/>
      <c r="HR12" s="49"/>
      <c r="HS12" s="49"/>
      <c r="HT12" s="49"/>
      <c r="HU12" s="49"/>
      <c r="HV12" s="49"/>
      <c r="HW12" s="49"/>
      <c r="HX12" s="49"/>
      <c r="HY12" s="49"/>
      <c r="HZ12" s="49"/>
    </row>
    <row r="13" spans="1:234" ht="24.75" customHeight="1">
      <c r="A13" s="45"/>
      <c r="B13" s="228" t="s">
        <v>81</v>
      </c>
      <c r="C13" s="228"/>
      <c r="D13" s="229"/>
      <c r="E13" s="59" t="s">
        <v>78</v>
      </c>
      <c r="F13" s="58">
        <f>SUM('TSE:TRE-AP'!F13)</f>
        <v>26</v>
      </c>
      <c r="G13" s="60"/>
      <c r="H13" s="60"/>
      <c r="I13" s="60"/>
      <c r="J13" s="60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  <c r="HQ13" s="49"/>
      <c r="HR13" s="49"/>
      <c r="HS13" s="49"/>
      <c r="HT13" s="49"/>
      <c r="HU13" s="49"/>
      <c r="HV13" s="49"/>
      <c r="HW13" s="49"/>
      <c r="HX13" s="49"/>
      <c r="HY13" s="49"/>
      <c r="HZ13" s="49"/>
    </row>
    <row r="14" spans="1:234" ht="24.75" customHeight="1">
      <c r="A14" s="45"/>
      <c r="B14" s="230"/>
      <c r="C14" s="230"/>
      <c r="D14" s="231"/>
      <c r="E14" s="59" t="s">
        <v>79</v>
      </c>
      <c r="F14" s="58">
        <f>SUM('TSE:TRE-AP'!F14)</f>
        <v>25</v>
      </c>
      <c r="G14" s="60"/>
      <c r="H14" s="60"/>
      <c r="I14" s="60"/>
      <c r="J14" s="60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49"/>
      <c r="GC14" s="49"/>
      <c r="GD14" s="49"/>
      <c r="GE14" s="49"/>
      <c r="GF14" s="49"/>
      <c r="GG14" s="49"/>
      <c r="GH14" s="49"/>
      <c r="GI14" s="49"/>
      <c r="GJ14" s="49"/>
      <c r="GK14" s="49"/>
      <c r="GL14" s="49"/>
      <c r="GM14" s="49"/>
      <c r="GN14" s="49"/>
      <c r="GO14" s="49"/>
      <c r="GP14" s="49"/>
      <c r="GQ14" s="49"/>
      <c r="GR14" s="49"/>
      <c r="GS14" s="49"/>
      <c r="GT14" s="49"/>
      <c r="GU14" s="49"/>
      <c r="GV14" s="49"/>
      <c r="GW14" s="49"/>
      <c r="GX14" s="49"/>
      <c r="GY14" s="49"/>
      <c r="GZ14" s="49"/>
      <c r="HA14" s="49"/>
      <c r="HB14" s="49"/>
      <c r="HC14" s="49"/>
      <c r="HD14" s="49"/>
      <c r="HE14" s="49"/>
      <c r="HF14" s="49"/>
      <c r="HG14" s="49"/>
      <c r="HH14" s="49"/>
      <c r="HI14" s="49"/>
      <c r="HJ14" s="49"/>
      <c r="HK14" s="49"/>
      <c r="HL14" s="49"/>
      <c r="HM14" s="49"/>
      <c r="HN14" s="49"/>
      <c r="HO14" s="49"/>
      <c r="HP14" s="49"/>
      <c r="HQ14" s="49"/>
      <c r="HR14" s="49"/>
      <c r="HS14" s="49"/>
      <c r="HT14" s="49"/>
      <c r="HU14" s="49"/>
      <c r="HV14" s="49"/>
      <c r="HW14" s="49"/>
      <c r="HX14" s="49"/>
      <c r="HY14" s="49"/>
      <c r="HZ14" s="49"/>
    </row>
    <row r="15" spans="1:234" ht="24.75" customHeight="1">
      <c r="A15" s="45"/>
      <c r="B15" s="230"/>
      <c r="C15" s="230"/>
      <c r="D15" s="231"/>
      <c r="E15" s="59" t="s">
        <v>80</v>
      </c>
      <c r="F15" s="58">
        <f>SUM('TSE:TRE-AP'!F15)</f>
        <v>4</v>
      </c>
      <c r="G15" s="60"/>
      <c r="H15" s="60"/>
      <c r="I15" s="60"/>
      <c r="J15" s="60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</row>
    <row r="16" spans="1:234" ht="24.75" customHeight="1">
      <c r="A16" s="45"/>
      <c r="B16" s="232"/>
      <c r="C16" s="232"/>
      <c r="D16" s="233"/>
      <c r="E16" s="59" t="s">
        <v>82</v>
      </c>
      <c r="F16" s="58">
        <f>SUM('TSE:TRE-AP'!F16)</f>
        <v>4</v>
      </c>
      <c r="G16" s="45"/>
      <c r="H16" s="45"/>
      <c r="I16" s="45"/>
      <c r="J16" s="45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  <c r="HB16" s="49"/>
      <c r="HC16" s="49"/>
      <c r="HD16" s="49"/>
      <c r="HE16" s="49"/>
      <c r="HF16" s="49"/>
      <c r="HG16" s="49"/>
      <c r="HH16" s="49"/>
      <c r="HI16" s="49"/>
      <c r="HJ16" s="49"/>
      <c r="HK16" s="49"/>
      <c r="HL16" s="49"/>
      <c r="HM16" s="49"/>
      <c r="HN16" s="49"/>
      <c r="HO16" s="49"/>
      <c r="HP16" s="49"/>
      <c r="HQ16" s="49"/>
      <c r="HR16" s="49"/>
      <c r="HS16" s="49"/>
      <c r="HT16" s="49"/>
      <c r="HU16" s="49"/>
      <c r="HV16" s="49"/>
      <c r="HW16" s="49"/>
      <c r="HX16" s="49"/>
      <c r="HY16" s="49"/>
      <c r="HZ16" s="49"/>
    </row>
    <row r="17" spans="1:234" ht="24.75" customHeight="1">
      <c r="A17" s="45"/>
      <c r="B17" s="234" t="s">
        <v>83</v>
      </c>
      <c r="C17" s="235"/>
      <c r="D17" s="235"/>
      <c r="E17" s="59" t="s">
        <v>82</v>
      </c>
      <c r="F17" s="58">
        <f>SUM('TSE:TRE-AP'!F17)</f>
        <v>0</v>
      </c>
      <c r="G17" s="45"/>
      <c r="H17" s="45"/>
      <c r="I17" s="45"/>
      <c r="J17" s="45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  <c r="HB17" s="49"/>
      <c r="HC17" s="49"/>
      <c r="HD17" s="49"/>
      <c r="HE17" s="49"/>
      <c r="HF17" s="49"/>
      <c r="HG17" s="49"/>
      <c r="HH17" s="49"/>
      <c r="HI17" s="49"/>
      <c r="HJ17" s="49"/>
      <c r="HK17" s="49"/>
      <c r="HL17" s="49"/>
      <c r="HM17" s="49"/>
      <c r="HN17" s="49"/>
      <c r="HO17" s="49"/>
      <c r="HP17" s="49"/>
      <c r="HQ17" s="49"/>
      <c r="HR17" s="49"/>
      <c r="HS17" s="49"/>
      <c r="HT17" s="49"/>
      <c r="HU17" s="49"/>
      <c r="HV17" s="49"/>
      <c r="HW17" s="49"/>
      <c r="HX17" s="49"/>
      <c r="HY17" s="49"/>
      <c r="HZ17" s="49"/>
    </row>
    <row r="18" spans="1:234" ht="24.75" customHeight="1">
      <c r="A18" s="45"/>
      <c r="B18" s="234" t="s">
        <v>84</v>
      </c>
      <c r="C18" s="235"/>
      <c r="D18" s="235"/>
      <c r="E18" s="59" t="s">
        <v>82</v>
      </c>
      <c r="F18" s="58">
        <f>SUM('TSE:TRE-AP'!F18)</f>
        <v>0</v>
      </c>
      <c r="G18" s="45"/>
      <c r="H18" s="45"/>
      <c r="I18" s="45"/>
      <c r="J18" s="45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9"/>
      <c r="FT18" s="49"/>
      <c r="FU18" s="49"/>
      <c r="FV18" s="49"/>
      <c r="FW18" s="49"/>
      <c r="FX18" s="49"/>
      <c r="FY18" s="49"/>
      <c r="FZ18" s="49"/>
      <c r="GA18" s="49"/>
      <c r="GB18" s="49"/>
      <c r="GC18" s="49"/>
      <c r="GD18" s="49"/>
      <c r="GE18" s="49"/>
      <c r="GF18" s="49"/>
      <c r="GG18" s="49"/>
      <c r="GH18" s="49"/>
      <c r="GI18" s="49"/>
      <c r="GJ18" s="49"/>
      <c r="GK18" s="49"/>
      <c r="GL18" s="49"/>
      <c r="GM18" s="49"/>
      <c r="GN18" s="49"/>
      <c r="GO18" s="49"/>
      <c r="GP18" s="49"/>
      <c r="GQ18" s="49"/>
      <c r="GR18" s="49"/>
      <c r="GS18" s="49"/>
      <c r="GT18" s="49"/>
      <c r="GU18" s="49"/>
      <c r="GV18" s="49"/>
      <c r="GW18" s="49"/>
      <c r="GX18" s="49"/>
      <c r="GY18" s="49"/>
      <c r="GZ18" s="49"/>
      <c r="HA18" s="49"/>
      <c r="HB18" s="49"/>
      <c r="HC18" s="49"/>
      <c r="HD18" s="49"/>
      <c r="HE18" s="49"/>
      <c r="HF18" s="49"/>
      <c r="HG18" s="49"/>
      <c r="HH18" s="49"/>
      <c r="HI18" s="49"/>
      <c r="HJ18" s="49"/>
      <c r="HK18" s="49"/>
      <c r="HL18" s="49"/>
      <c r="HM18" s="49"/>
      <c r="HN18" s="49"/>
      <c r="HO18" s="49"/>
      <c r="HP18" s="49"/>
      <c r="HQ18" s="49"/>
      <c r="HR18" s="49"/>
      <c r="HS18" s="49"/>
      <c r="HT18" s="49"/>
      <c r="HU18" s="49"/>
      <c r="HV18" s="49"/>
      <c r="HW18" s="49"/>
      <c r="HX18" s="49"/>
      <c r="HY18" s="49"/>
      <c r="HZ18" s="49"/>
    </row>
    <row r="19" spans="1:234" ht="24.75" customHeight="1">
      <c r="A19" s="45"/>
      <c r="B19" s="224" t="s">
        <v>85</v>
      </c>
      <c r="C19" s="228"/>
      <c r="D19" s="229"/>
      <c r="E19" s="59" t="s">
        <v>78</v>
      </c>
      <c r="F19" s="58">
        <f>SUM('TSE:TRE-AP'!F19)</f>
        <v>53</v>
      </c>
      <c r="G19" s="45"/>
      <c r="H19" s="45"/>
      <c r="I19" s="45"/>
      <c r="J19" s="45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  <c r="HO19" s="49"/>
      <c r="HP19" s="49"/>
      <c r="HQ19" s="49"/>
      <c r="HR19" s="49"/>
      <c r="HS19" s="49"/>
      <c r="HT19" s="49"/>
      <c r="HU19" s="49"/>
      <c r="HV19" s="49"/>
      <c r="HW19" s="49"/>
      <c r="HX19" s="49"/>
      <c r="HY19" s="49"/>
      <c r="HZ19" s="49"/>
    </row>
    <row r="20" spans="1:234" ht="24.75" customHeight="1">
      <c r="A20" s="45"/>
      <c r="B20" s="230"/>
      <c r="C20" s="230"/>
      <c r="D20" s="231"/>
      <c r="E20" s="59" t="s">
        <v>86</v>
      </c>
      <c r="F20" s="58">
        <f>SUM('TSE:TRE-AP'!F20)</f>
        <v>52</v>
      </c>
      <c r="G20" s="45"/>
      <c r="H20" s="45"/>
      <c r="I20" s="45"/>
      <c r="J20" s="45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49"/>
      <c r="FT20" s="49"/>
      <c r="FU20" s="49"/>
      <c r="FV20" s="49"/>
      <c r="FW20" s="49"/>
      <c r="FX20" s="49"/>
      <c r="FY20" s="49"/>
      <c r="FZ20" s="49"/>
      <c r="GA20" s="49"/>
      <c r="GB20" s="49"/>
      <c r="GC20" s="49"/>
      <c r="GD20" s="49"/>
      <c r="GE20" s="49"/>
      <c r="GF20" s="49"/>
      <c r="GG20" s="49"/>
      <c r="GH20" s="49"/>
      <c r="GI20" s="49"/>
      <c r="GJ20" s="49"/>
      <c r="GK20" s="49"/>
      <c r="GL20" s="49"/>
      <c r="GM20" s="49"/>
      <c r="GN20" s="49"/>
      <c r="GO20" s="49"/>
      <c r="GP20" s="49"/>
      <c r="GQ20" s="49"/>
      <c r="GR20" s="49"/>
      <c r="GS20" s="49"/>
      <c r="GT20" s="49"/>
      <c r="GU20" s="49"/>
      <c r="GV20" s="49"/>
      <c r="GW20" s="49"/>
      <c r="GX20" s="49"/>
      <c r="GY20" s="49"/>
      <c r="GZ20" s="49"/>
      <c r="HA20" s="49"/>
      <c r="HB20" s="49"/>
      <c r="HC20" s="49"/>
      <c r="HD20" s="49"/>
      <c r="HE20" s="49"/>
      <c r="HF20" s="49"/>
      <c r="HG20" s="49"/>
      <c r="HH20" s="49"/>
      <c r="HI20" s="49"/>
      <c r="HJ20" s="49"/>
      <c r="HK20" s="49"/>
      <c r="HL20" s="49"/>
      <c r="HM20" s="49"/>
      <c r="HN20" s="49"/>
      <c r="HO20" s="49"/>
      <c r="HP20" s="49"/>
      <c r="HQ20" s="49"/>
      <c r="HR20" s="49"/>
      <c r="HS20" s="49"/>
      <c r="HT20" s="49"/>
      <c r="HU20" s="49"/>
      <c r="HV20" s="49"/>
      <c r="HW20" s="49"/>
      <c r="HX20" s="49"/>
      <c r="HY20" s="49"/>
      <c r="HZ20" s="49"/>
    </row>
    <row r="21" spans="1:234" ht="24.75" customHeight="1">
      <c r="A21" s="45"/>
      <c r="B21" s="230"/>
      <c r="C21" s="230"/>
      <c r="D21" s="231"/>
      <c r="E21" s="59" t="s">
        <v>87</v>
      </c>
      <c r="F21" s="58">
        <f>SUM('TSE:TRE-AP'!F21)</f>
        <v>2527</v>
      </c>
      <c r="G21" s="45"/>
      <c r="H21" s="45"/>
      <c r="I21" s="45"/>
      <c r="J21" s="45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  <c r="FS21" s="49"/>
      <c r="FT21" s="49"/>
      <c r="FU21" s="49"/>
      <c r="FV21" s="49"/>
      <c r="FW21" s="49"/>
      <c r="FX21" s="49"/>
      <c r="FY21" s="49"/>
      <c r="FZ21" s="49"/>
      <c r="GA21" s="49"/>
      <c r="GB21" s="49"/>
      <c r="GC21" s="49"/>
      <c r="GD21" s="49"/>
      <c r="GE21" s="49"/>
      <c r="GF21" s="49"/>
      <c r="GG21" s="49"/>
      <c r="GH21" s="49"/>
      <c r="GI21" s="49"/>
      <c r="GJ21" s="49"/>
      <c r="GK21" s="49"/>
      <c r="GL21" s="49"/>
      <c r="GM21" s="49"/>
      <c r="GN21" s="49"/>
      <c r="GO21" s="49"/>
      <c r="GP21" s="49"/>
      <c r="GQ21" s="49"/>
      <c r="GR21" s="49"/>
      <c r="GS21" s="49"/>
      <c r="GT21" s="49"/>
      <c r="GU21" s="49"/>
      <c r="GV21" s="49"/>
      <c r="GW21" s="49"/>
      <c r="GX21" s="49"/>
      <c r="GY21" s="49"/>
      <c r="GZ21" s="49"/>
      <c r="HA21" s="49"/>
      <c r="HB21" s="49"/>
      <c r="HC21" s="49"/>
      <c r="HD21" s="49"/>
      <c r="HE21" s="49"/>
      <c r="HF21" s="49"/>
      <c r="HG21" s="49"/>
      <c r="HH21" s="49"/>
      <c r="HI21" s="49"/>
      <c r="HJ21" s="49"/>
      <c r="HK21" s="49"/>
      <c r="HL21" s="49"/>
      <c r="HM21" s="49"/>
      <c r="HN21" s="49"/>
      <c r="HO21" s="49"/>
      <c r="HP21" s="49"/>
      <c r="HQ21" s="49"/>
      <c r="HR21" s="49"/>
      <c r="HS21" s="49"/>
      <c r="HT21" s="49"/>
      <c r="HU21" s="49"/>
      <c r="HV21" s="49"/>
      <c r="HW21" s="49"/>
      <c r="HX21" s="49"/>
      <c r="HY21" s="49"/>
      <c r="HZ21" s="49"/>
    </row>
    <row r="22" spans="1:234" ht="24.75" customHeight="1">
      <c r="A22" s="45"/>
      <c r="B22" s="230"/>
      <c r="C22" s="230"/>
      <c r="D22" s="231"/>
      <c r="E22" s="59" t="s">
        <v>88</v>
      </c>
      <c r="F22" s="58">
        <f>SUM('TSE:TRE-AP'!F22)</f>
        <v>66</v>
      </c>
      <c r="G22" s="45"/>
      <c r="H22" s="45"/>
      <c r="I22" s="45"/>
      <c r="J22" s="45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  <c r="FP22" s="49"/>
      <c r="FQ22" s="49"/>
      <c r="FR22" s="49"/>
      <c r="FS22" s="49"/>
      <c r="FT22" s="49"/>
      <c r="FU22" s="49"/>
      <c r="FV22" s="49"/>
      <c r="FW22" s="49"/>
      <c r="FX22" s="49"/>
      <c r="FY22" s="49"/>
      <c r="FZ22" s="49"/>
      <c r="GA22" s="49"/>
      <c r="GB22" s="49"/>
      <c r="GC22" s="49"/>
      <c r="GD22" s="49"/>
      <c r="GE22" s="49"/>
      <c r="GF22" s="49"/>
      <c r="GG22" s="49"/>
      <c r="GH22" s="49"/>
      <c r="GI22" s="49"/>
      <c r="GJ22" s="49"/>
      <c r="GK22" s="49"/>
      <c r="GL22" s="49"/>
      <c r="GM22" s="49"/>
      <c r="GN22" s="49"/>
      <c r="GO22" s="49"/>
      <c r="GP22" s="49"/>
      <c r="GQ22" s="49"/>
      <c r="GR22" s="49"/>
      <c r="GS22" s="49"/>
      <c r="GT22" s="49"/>
      <c r="GU22" s="49"/>
      <c r="GV22" s="49"/>
      <c r="GW22" s="49"/>
      <c r="GX22" s="49"/>
      <c r="GY22" s="49"/>
      <c r="GZ22" s="49"/>
      <c r="HA22" s="49"/>
      <c r="HB22" s="49"/>
      <c r="HC22" s="49"/>
      <c r="HD22" s="49"/>
      <c r="HE22" s="49"/>
      <c r="HF22" s="49"/>
      <c r="HG22" s="49"/>
      <c r="HH22" s="49"/>
      <c r="HI22" s="49"/>
      <c r="HJ22" s="49"/>
      <c r="HK22" s="49"/>
      <c r="HL22" s="49"/>
      <c r="HM22" s="49"/>
      <c r="HN22" s="49"/>
      <c r="HO22" s="49"/>
      <c r="HP22" s="49"/>
      <c r="HQ22" s="49"/>
      <c r="HR22" s="49"/>
      <c r="HS22" s="49"/>
      <c r="HT22" s="49"/>
      <c r="HU22" s="49"/>
      <c r="HV22" s="49"/>
      <c r="HW22" s="49"/>
      <c r="HX22" s="49"/>
      <c r="HY22" s="49"/>
      <c r="HZ22" s="49"/>
    </row>
    <row r="23" spans="1:234" ht="24.75" customHeight="1">
      <c r="A23" s="45"/>
      <c r="B23" s="230"/>
      <c r="C23" s="230"/>
      <c r="D23" s="231"/>
      <c r="E23" s="59" t="s">
        <v>80</v>
      </c>
      <c r="F23" s="58">
        <f>SUM('TSE:TRE-AP'!F23)</f>
        <v>10</v>
      </c>
      <c r="G23" s="45"/>
      <c r="H23" s="45"/>
      <c r="I23" s="45"/>
      <c r="J23" s="45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  <c r="FP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  <c r="GB23" s="49"/>
      <c r="GC23" s="49"/>
      <c r="GD23" s="49"/>
      <c r="GE23" s="49"/>
      <c r="GF23" s="49"/>
      <c r="GG23" s="49"/>
      <c r="GH23" s="49"/>
      <c r="GI23" s="49"/>
      <c r="GJ23" s="49"/>
      <c r="GK23" s="49"/>
      <c r="GL23" s="49"/>
      <c r="GM23" s="49"/>
      <c r="GN23" s="49"/>
      <c r="GO23" s="49"/>
      <c r="GP23" s="49"/>
      <c r="GQ23" s="49"/>
      <c r="GR23" s="49"/>
      <c r="GS23" s="49"/>
      <c r="GT23" s="49"/>
      <c r="GU23" s="49"/>
      <c r="GV23" s="49"/>
      <c r="GW23" s="49"/>
      <c r="GX23" s="49"/>
      <c r="GY23" s="49"/>
      <c r="GZ23" s="49"/>
      <c r="HA23" s="49"/>
      <c r="HB23" s="49"/>
      <c r="HC23" s="49"/>
      <c r="HD23" s="49"/>
      <c r="HE23" s="49"/>
      <c r="HF23" s="49"/>
      <c r="HG23" s="49"/>
      <c r="HH23" s="49"/>
      <c r="HI23" s="49"/>
      <c r="HJ23" s="49"/>
      <c r="HK23" s="49"/>
      <c r="HL23" s="49"/>
      <c r="HM23" s="49"/>
      <c r="HN23" s="49"/>
      <c r="HO23" s="49"/>
      <c r="HP23" s="49"/>
      <c r="HQ23" s="49"/>
      <c r="HR23" s="49"/>
      <c r="HS23" s="49"/>
      <c r="HT23" s="49"/>
      <c r="HU23" s="49"/>
      <c r="HV23" s="49"/>
      <c r="HW23" s="49"/>
      <c r="HX23" s="49"/>
      <c r="HY23" s="49"/>
      <c r="HZ23" s="49"/>
    </row>
    <row r="24" spans="1:234" ht="24.75" customHeight="1">
      <c r="A24" s="45"/>
      <c r="B24" s="230"/>
      <c r="C24" s="230"/>
      <c r="D24" s="231"/>
      <c r="E24" s="59" t="s">
        <v>82</v>
      </c>
      <c r="F24" s="58">
        <f>SUM('TSE:TRE-AP'!F24)</f>
        <v>24</v>
      </c>
      <c r="G24" s="45"/>
      <c r="H24" s="45"/>
      <c r="I24" s="45"/>
      <c r="J24" s="45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49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</row>
    <row r="25" spans="1:234" ht="24.75" customHeight="1">
      <c r="A25" s="45"/>
      <c r="B25" s="232"/>
      <c r="C25" s="232"/>
      <c r="D25" s="233"/>
      <c r="E25" s="59" t="s">
        <v>89</v>
      </c>
      <c r="F25" s="58">
        <f>SUM('TSE:TRE-AP'!F25)</f>
        <v>0</v>
      </c>
      <c r="G25" s="45"/>
      <c r="H25" s="45"/>
      <c r="I25" s="45"/>
      <c r="J25" s="45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49"/>
      <c r="HM25" s="49"/>
      <c r="HN25" s="49"/>
      <c r="HO25" s="49"/>
      <c r="HP25" s="49"/>
      <c r="HQ25" s="49"/>
      <c r="HR25" s="49"/>
      <c r="HS25" s="49"/>
      <c r="HT25" s="49"/>
      <c r="HU25" s="49"/>
      <c r="HV25" s="49"/>
      <c r="HW25" s="49"/>
      <c r="HX25" s="49"/>
      <c r="HY25" s="49"/>
      <c r="HZ25" s="49"/>
    </row>
    <row r="26" spans="1:234" ht="24.75" customHeight="1">
      <c r="A26" s="45"/>
      <c r="B26" s="224" t="s">
        <v>90</v>
      </c>
      <c r="C26" s="224"/>
      <c r="D26" s="225"/>
      <c r="E26" s="59" t="s">
        <v>87</v>
      </c>
      <c r="F26" s="58">
        <f>SUM('TSE:TRE-AP'!F26)</f>
        <v>9</v>
      </c>
      <c r="G26" s="45"/>
      <c r="H26" s="45"/>
      <c r="I26" s="45"/>
      <c r="J26" s="45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  <c r="FP26" s="49"/>
      <c r="FQ26" s="49"/>
      <c r="FR26" s="49"/>
      <c r="FS26" s="49"/>
      <c r="FT26" s="49"/>
      <c r="FU26" s="49"/>
      <c r="FV26" s="49"/>
      <c r="FW26" s="49"/>
      <c r="FX26" s="49"/>
      <c r="FY26" s="49"/>
      <c r="FZ26" s="49"/>
      <c r="GA26" s="49"/>
      <c r="GB26" s="49"/>
      <c r="GC26" s="49"/>
      <c r="GD26" s="49"/>
      <c r="GE26" s="49"/>
      <c r="GF26" s="49"/>
      <c r="GG26" s="49"/>
      <c r="GH26" s="49"/>
      <c r="GI26" s="49"/>
      <c r="GJ26" s="49"/>
      <c r="GK26" s="49"/>
      <c r="GL26" s="49"/>
      <c r="GM26" s="49"/>
      <c r="GN26" s="49"/>
      <c r="GO26" s="49"/>
      <c r="GP26" s="49"/>
      <c r="GQ26" s="49"/>
      <c r="GR26" s="49"/>
      <c r="GS26" s="49"/>
      <c r="GT26" s="49"/>
      <c r="GU26" s="49"/>
      <c r="GV26" s="49"/>
      <c r="GW26" s="49"/>
      <c r="GX26" s="49"/>
      <c r="GY26" s="49"/>
      <c r="GZ26" s="49"/>
      <c r="HA26" s="49"/>
      <c r="HB26" s="49"/>
      <c r="HC26" s="49"/>
      <c r="HD26" s="49"/>
      <c r="HE26" s="49"/>
      <c r="HF26" s="49"/>
      <c r="HG26" s="49"/>
      <c r="HH26" s="49"/>
      <c r="HI26" s="49"/>
      <c r="HJ26" s="49"/>
      <c r="HK26" s="49"/>
      <c r="HL26" s="49"/>
      <c r="HM26" s="49"/>
      <c r="HN26" s="49"/>
      <c r="HO26" s="49"/>
      <c r="HP26" s="49"/>
      <c r="HQ26" s="49"/>
      <c r="HR26" s="49"/>
      <c r="HS26" s="49"/>
      <c r="HT26" s="49"/>
      <c r="HU26" s="49"/>
      <c r="HV26" s="49"/>
      <c r="HW26" s="49"/>
      <c r="HX26" s="49"/>
      <c r="HY26" s="49"/>
      <c r="HZ26" s="49"/>
    </row>
    <row r="27" spans="1:234" ht="24.75" customHeight="1">
      <c r="A27" s="45"/>
      <c r="B27" s="236"/>
      <c r="C27" s="236"/>
      <c r="D27" s="237"/>
      <c r="E27" s="59" t="s">
        <v>88</v>
      </c>
      <c r="F27" s="58">
        <f>SUM('TSE:TRE-AP'!F27)</f>
        <v>10</v>
      </c>
      <c r="G27" s="45"/>
      <c r="H27" s="45"/>
      <c r="I27" s="45"/>
      <c r="J27" s="45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  <c r="FP27" s="49"/>
      <c r="FQ27" s="49"/>
      <c r="FR27" s="49"/>
      <c r="FS27" s="49"/>
      <c r="FT27" s="49"/>
      <c r="FU27" s="49"/>
      <c r="FV27" s="49"/>
      <c r="FW27" s="49"/>
      <c r="FX27" s="49"/>
      <c r="FY27" s="49"/>
      <c r="FZ27" s="49"/>
      <c r="GA27" s="49"/>
      <c r="GB27" s="49"/>
      <c r="GC27" s="49"/>
      <c r="GD27" s="49"/>
      <c r="GE27" s="49"/>
      <c r="GF27" s="49"/>
      <c r="GG27" s="49"/>
      <c r="GH27" s="49"/>
      <c r="GI27" s="49"/>
      <c r="GJ27" s="49"/>
      <c r="GK27" s="49"/>
      <c r="GL27" s="49"/>
      <c r="GM27" s="49"/>
      <c r="GN27" s="49"/>
      <c r="GO27" s="49"/>
      <c r="GP27" s="49"/>
      <c r="GQ27" s="49"/>
      <c r="GR27" s="49"/>
      <c r="GS27" s="49"/>
      <c r="GT27" s="49"/>
      <c r="GU27" s="49"/>
      <c r="GV27" s="49"/>
      <c r="GW27" s="49"/>
      <c r="GX27" s="49"/>
      <c r="GY27" s="49"/>
      <c r="GZ27" s="49"/>
      <c r="HA27" s="49"/>
      <c r="HB27" s="49"/>
      <c r="HC27" s="49"/>
      <c r="HD27" s="49"/>
      <c r="HE27" s="49"/>
      <c r="HF27" s="49"/>
      <c r="HG27" s="49"/>
      <c r="HH27" s="49"/>
      <c r="HI27" s="49"/>
      <c r="HJ27" s="49"/>
      <c r="HK27" s="49"/>
      <c r="HL27" s="49"/>
      <c r="HM27" s="49"/>
      <c r="HN27" s="49"/>
      <c r="HO27" s="49"/>
      <c r="HP27" s="49"/>
      <c r="HQ27" s="49"/>
      <c r="HR27" s="49"/>
      <c r="HS27" s="49"/>
      <c r="HT27" s="49"/>
      <c r="HU27" s="49"/>
      <c r="HV27" s="49"/>
      <c r="HW27" s="49"/>
      <c r="HX27" s="49"/>
      <c r="HY27" s="49"/>
      <c r="HZ27" s="49"/>
    </row>
    <row r="28" spans="1:234" ht="24.75" customHeight="1">
      <c r="A28" s="45"/>
      <c r="B28" s="236"/>
      <c r="C28" s="236"/>
      <c r="D28" s="237"/>
      <c r="E28" s="59" t="s">
        <v>80</v>
      </c>
      <c r="F28" s="58">
        <f>SUM('TSE:TRE-AP'!F28)</f>
        <v>3</v>
      </c>
      <c r="G28" s="45"/>
      <c r="H28" s="45"/>
      <c r="I28" s="45"/>
      <c r="J28" s="45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  <c r="FP28" s="49"/>
      <c r="FQ28" s="49"/>
      <c r="FR28" s="49"/>
      <c r="FS28" s="49"/>
      <c r="FT28" s="49"/>
      <c r="FU28" s="49"/>
      <c r="FV28" s="49"/>
      <c r="FW28" s="49"/>
      <c r="FX28" s="49"/>
      <c r="FY28" s="49"/>
      <c r="FZ28" s="49"/>
      <c r="GA28" s="49"/>
      <c r="GB28" s="49"/>
      <c r="GC28" s="49"/>
      <c r="GD28" s="49"/>
      <c r="GE28" s="49"/>
      <c r="GF28" s="49"/>
      <c r="GG28" s="49"/>
      <c r="GH28" s="49"/>
      <c r="GI28" s="49"/>
      <c r="GJ28" s="49"/>
      <c r="GK28" s="49"/>
      <c r="GL28" s="49"/>
      <c r="GM28" s="49"/>
      <c r="GN28" s="49"/>
      <c r="GO28" s="49"/>
      <c r="GP28" s="49"/>
      <c r="GQ28" s="49"/>
      <c r="GR28" s="49"/>
      <c r="GS28" s="49"/>
      <c r="GT28" s="49"/>
      <c r="GU28" s="49"/>
      <c r="GV28" s="49"/>
      <c r="GW28" s="49"/>
      <c r="GX28" s="49"/>
      <c r="GY28" s="49"/>
      <c r="GZ28" s="49"/>
      <c r="HA28" s="49"/>
      <c r="HB28" s="49"/>
      <c r="HC28" s="49"/>
      <c r="HD28" s="49"/>
      <c r="HE28" s="49"/>
      <c r="HF28" s="49"/>
      <c r="HG28" s="49"/>
      <c r="HH28" s="49"/>
      <c r="HI28" s="49"/>
      <c r="HJ28" s="49"/>
      <c r="HK28" s="49"/>
      <c r="HL28" s="49"/>
      <c r="HM28" s="49"/>
      <c r="HN28" s="49"/>
      <c r="HO28" s="49"/>
      <c r="HP28" s="49"/>
      <c r="HQ28" s="49"/>
      <c r="HR28" s="49"/>
      <c r="HS28" s="49"/>
      <c r="HT28" s="49"/>
      <c r="HU28" s="49"/>
      <c r="HV28" s="49"/>
      <c r="HW28" s="49"/>
      <c r="HX28" s="49"/>
      <c r="HY28" s="49"/>
      <c r="HZ28" s="49"/>
    </row>
    <row r="29" spans="1:234" ht="24.75" customHeight="1">
      <c r="A29" s="45"/>
      <c r="B29" s="236"/>
      <c r="C29" s="236"/>
      <c r="D29" s="237"/>
      <c r="E29" s="59" t="s">
        <v>82</v>
      </c>
      <c r="F29" s="58">
        <f>SUM('TSE:TRE-AP'!F29)</f>
        <v>0</v>
      </c>
      <c r="G29" s="45"/>
      <c r="H29" s="45"/>
      <c r="I29" s="45"/>
      <c r="J29" s="45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  <c r="FP29" s="49"/>
      <c r="FQ29" s="49"/>
      <c r="FR29" s="49"/>
      <c r="FS29" s="49"/>
      <c r="FT29" s="49"/>
      <c r="FU29" s="49"/>
      <c r="FV29" s="49"/>
      <c r="FW29" s="49"/>
      <c r="FX29" s="49"/>
      <c r="FY29" s="49"/>
      <c r="FZ29" s="49"/>
      <c r="GA29" s="49"/>
      <c r="GB29" s="49"/>
      <c r="GC29" s="49"/>
      <c r="GD29" s="49"/>
      <c r="GE29" s="49"/>
      <c r="GF29" s="49"/>
      <c r="GG29" s="49"/>
      <c r="GH29" s="49"/>
      <c r="GI29" s="49"/>
      <c r="GJ29" s="49"/>
      <c r="GK29" s="49"/>
      <c r="GL29" s="49"/>
      <c r="GM29" s="49"/>
      <c r="GN29" s="49"/>
      <c r="GO29" s="49"/>
      <c r="GP29" s="49"/>
      <c r="GQ29" s="49"/>
      <c r="GR29" s="49"/>
      <c r="GS29" s="49"/>
      <c r="GT29" s="49"/>
      <c r="GU29" s="49"/>
      <c r="GV29" s="49"/>
      <c r="GW29" s="49"/>
      <c r="GX29" s="49"/>
      <c r="GY29" s="49"/>
      <c r="GZ29" s="49"/>
      <c r="HA29" s="49"/>
      <c r="HB29" s="49"/>
      <c r="HC29" s="49"/>
      <c r="HD29" s="49"/>
      <c r="HE29" s="49"/>
      <c r="HF29" s="49"/>
      <c r="HG29" s="49"/>
      <c r="HH29" s="49"/>
      <c r="HI29" s="49"/>
      <c r="HJ29" s="49"/>
      <c r="HK29" s="49"/>
      <c r="HL29" s="49"/>
      <c r="HM29" s="49"/>
      <c r="HN29" s="49"/>
      <c r="HO29" s="49"/>
      <c r="HP29" s="49"/>
      <c r="HQ29" s="49"/>
      <c r="HR29" s="49"/>
      <c r="HS29" s="49"/>
      <c r="HT29" s="49"/>
      <c r="HU29" s="49"/>
      <c r="HV29" s="49"/>
      <c r="HW29" s="49"/>
      <c r="HX29" s="49"/>
      <c r="HY29" s="49"/>
      <c r="HZ29" s="49"/>
    </row>
    <row r="30" spans="1:234" ht="24.75" customHeight="1">
      <c r="A30" s="45"/>
      <c r="B30" s="236"/>
      <c r="C30" s="236"/>
      <c r="D30" s="237"/>
      <c r="E30" s="59" t="s">
        <v>89</v>
      </c>
      <c r="F30" s="58">
        <f>SUM('TSE:TRE-AP'!F30)</f>
        <v>0</v>
      </c>
      <c r="G30" s="45"/>
      <c r="H30" s="45"/>
      <c r="I30" s="45"/>
      <c r="J30" s="45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  <c r="FP30" s="49"/>
      <c r="FQ30" s="49"/>
      <c r="FR30" s="49"/>
      <c r="FS30" s="49"/>
      <c r="FT30" s="49"/>
      <c r="FU30" s="49"/>
      <c r="FV30" s="49"/>
      <c r="FW30" s="49"/>
      <c r="FX30" s="49"/>
      <c r="FY30" s="49"/>
      <c r="FZ30" s="49"/>
      <c r="GA30" s="49"/>
      <c r="GB30" s="49"/>
      <c r="GC30" s="49"/>
      <c r="GD30" s="49"/>
      <c r="GE30" s="49"/>
      <c r="GF30" s="49"/>
      <c r="GG30" s="49"/>
      <c r="GH30" s="49"/>
      <c r="GI30" s="49"/>
      <c r="GJ30" s="49"/>
      <c r="GK30" s="49"/>
      <c r="GL30" s="49"/>
      <c r="GM30" s="49"/>
      <c r="GN30" s="49"/>
      <c r="GO30" s="49"/>
      <c r="GP30" s="49"/>
      <c r="GQ30" s="49"/>
      <c r="GR30" s="49"/>
      <c r="GS30" s="49"/>
      <c r="GT30" s="49"/>
      <c r="GU30" s="49"/>
      <c r="GV30" s="49"/>
      <c r="GW30" s="49"/>
      <c r="GX30" s="49"/>
      <c r="GY30" s="49"/>
      <c r="GZ30" s="49"/>
      <c r="HA30" s="49"/>
      <c r="HB30" s="49"/>
      <c r="HC30" s="49"/>
      <c r="HD30" s="49"/>
      <c r="HE30" s="49"/>
      <c r="HF30" s="49"/>
      <c r="HG30" s="49"/>
      <c r="HH30" s="49"/>
      <c r="HI30" s="49"/>
      <c r="HJ30" s="49"/>
      <c r="HK30" s="49"/>
      <c r="HL30" s="49"/>
      <c r="HM30" s="49"/>
      <c r="HN30" s="49"/>
      <c r="HO30" s="49"/>
      <c r="HP30" s="49"/>
      <c r="HQ30" s="49"/>
      <c r="HR30" s="49"/>
      <c r="HS30" s="49"/>
      <c r="HT30" s="49"/>
      <c r="HU30" s="49"/>
      <c r="HV30" s="49"/>
      <c r="HW30" s="49"/>
      <c r="HX30" s="49"/>
      <c r="HY30" s="49"/>
      <c r="HZ30" s="49"/>
    </row>
    <row r="31" spans="1:234" ht="24.75" customHeight="1">
      <c r="A31" s="45"/>
      <c r="B31" s="238" t="s">
        <v>91</v>
      </c>
      <c r="C31" s="239"/>
      <c r="D31" s="239"/>
      <c r="E31" s="240"/>
      <c r="F31" s="61">
        <f>SUM(F8:F30)</f>
        <v>2935</v>
      </c>
      <c r="G31" s="45"/>
      <c r="H31" s="45"/>
      <c r="I31" s="45"/>
      <c r="J31" s="45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  <c r="FP31" s="49"/>
      <c r="FQ31" s="49"/>
      <c r="FR31" s="49"/>
      <c r="FS31" s="49"/>
      <c r="FT31" s="49"/>
      <c r="FU31" s="49"/>
      <c r="FV31" s="49"/>
      <c r="FW31" s="49"/>
      <c r="FX31" s="49"/>
      <c r="FY31" s="49"/>
      <c r="FZ31" s="49"/>
      <c r="GA31" s="49"/>
      <c r="GB31" s="49"/>
      <c r="GC31" s="49"/>
      <c r="GD31" s="49"/>
      <c r="GE31" s="49"/>
      <c r="GF31" s="49"/>
      <c r="GG31" s="49"/>
      <c r="GH31" s="49"/>
      <c r="GI31" s="49"/>
      <c r="GJ31" s="49"/>
      <c r="GK31" s="49"/>
      <c r="GL31" s="49"/>
      <c r="GM31" s="49"/>
      <c r="GN31" s="49"/>
      <c r="GO31" s="49"/>
      <c r="GP31" s="49"/>
      <c r="GQ31" s="49"/>
      <c r="GR31" s="49"/>
      <c r="GS31" s="49"/>
      <c r="GT31" s="49"/>
      <c r="GU31" s="49"/>
      <c r="GV31" s="49"/>
      <c r="GW31" s="49"/>
      <c r="GX31" s="49"/>
      <c r="GY31" s="49"/>
      <c r="GZ31" s="49"/>
      <c r="HA31" s="49"/>
      <c r="HB31" s="49"/>
      <c r="HC31" s="49"/>
      <c r="HD31" s="49"/>
      <c r="HE31" s="49"/>
      <c r="HF31" s="49"/>
      <c r="HG31" s="49"/>
      <c r="HH31" s="49"/>
      <c r="HI31" s="49"/>
      <c r="HJ31" s="49"/>
      <c r="HK31" s="49"/>
      <c r="HL31" s="49"/>
      <c r="HM31" s="49"/>
      <c r="HN31" s="49"/>
      <c r="HO31" s="49"/>
      <c r="HP31" s="49"/>
      <c r="HQ31" s="49"/>
      <c r="HR31" s="49"/>
      <c r="HS31" s="49"/>
      <c r="HT31" s="49"/>
      <c r="HU31" s="49"/>
      <c r="HV31" s="49"/>
      <c r="HW31" s="49"/>
      <c r="HX31" s="49"/>
      <c r="HY31" s="49"/>
      <c r="HZ31" s="49"/>
    </row>
    <row r="32" spans="1:234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  <c r="FP32" s="49"/>
      <c r="FQ32" s="49"/>
      <c r="FR32" s="49"/>
      <c r="FS32" s="49"/>
      <c r="FT32" s="49"/>
      <c r="FU32" s="49"/>
      <c r="FV32" s="49"/>
      <c r="FW32" s="49"/>
      <c r="FX32" s="49"/>
      <c r="FY32" s="49"/>
      <c r="FZ32" s="49"/>
      <c r="GA32" s="49"/>
      <c r="GB32" s="49"/>
      <c r="GC32" s="49"/>
      <c r="GD32" s="49"/>
      <c r="GE32" s="49"/>
      <c r="GF32" s="49"/>
      <c r="GG32" s="49"/>
      <c r="GH32" s="49"/>
      <c r="GI32" s="49"/>
      <c r="GJ32" s="49"/>
      <c r="GK32" s="49"/>
      <c r="GL32" s="49"/>
      <c r="GM32" s="49"/>
      <c r="GN32" s="49"/>
      <c r="GO32" s="49"/>
      <c r="GP32" s="49"/>
      <c r="GQ32" s="49"/>
      <c r="GR32" s="49"/>
      <c r="GS32" s="49"/>
      <c r="GT32" s="49"/>
      <c r="GU32" s="49"/>
      <c r="GV32" s="49"/>
      <c r="GW32" s="49"/>
      <c r="GX32" s="49"/>
      <c r="GY32" s="49"/>
      <c r="GZ32" s="49"/>
      <c r="HA32" s="49"/>
      <c r="HB32" s="49"/>
      <c r="HC32" s="49"/>
      <c r="HD32" s="49"/>
      <c r="HE32" s="49"/>
      <c r="HF32" s="49"/>
      <c r="HG32" s="49"/>
      <c r="HH32" s="49"/>
      <c r="HI32" s="49"/>
      <c r="HJ32" s="49"/>
      <c r="HK32" s="49"/>
      <c r="HL32" s="49"/>
      <c r="HM32" s="49"/>
      <c r="HN32" s="49"/>
      <c r="HO32" s="49"/>
      <c r="HP32" s="49"/>
      <c r="HQ32" s="49"/>
      <c r="HR32" s="49"/>
      <c r="HS32" s="49"/>
      <c r="HT32" s="49"/>
      <c r="HU32" s="49"/>
      <c r="HV32" s="49"/>
      <c r="HW32" s="49"/>
      <c r="HX32" s="49"/>
      <c r="HY32" s="49"/>
      <c r="HZ32" s="49"/>
    </row>
    <row r="33" spans="1:234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  <c r="FP33" s="49"/>
      <c r="FQ33" s="49"/>
      <c r="FR33" s="49"/>
      <c r="FS33" s="49"/>
      <c r="FT33" s="49"/>
      <c r="FU33" s="49"/>
      <c r="FV33" s="49"/>
      <c r="FW33" s="49"/>
      <c r="FX33" s="49"/>
      <c r="FY33" s="49"/>
      <c r="FZ33" s="49"/>
      <c r="GA33" s="49"/>
      <c r="GB33" s="49"/>
      <c r="GC33" s="49"/>
      <c r="GD33" s="49"/>
      <c r="GE33" s="49"/>
      <c r="GF33" s="49"/>
      <c r="GG33" s="49"/>
      <c r="GH33" s="49"/>
      <c r="GI33" s="49"/>
      <c r="GJ33" s="49"/>
      <c r="GK33" s="49"/>
      <c r="GL33" s="49"/>
      <c r="GM33" s="49"/>
      <c r="GN33" s="49"/>
      <c r="GO33" s="49"/>
      <c r="GP33" s="49"/>
      <c r="GQ33" s="49"/>
      <c r="GR33" s="49"/>
      <c r="GS33" s="49"/>
      <c r="GT33" s="49"/>
      <c r="GU33" s="49"/>
      <c r="GV33" s="49"/>
      <c r="GW33" s="49"/>
      <c r="GX33" s="49"/>
      <c r="GY33" s="49"/>
      <c r="GZ33" s="49"/>
      <c r="HA33" s="49"/>
      <c r="HB33" s="49"/>
      <c r="HC33" s="49"/>
      <c r="HD33" s="49"/>
      <c r="HE33" s="49"/>
      <c r="HF33" s="49"/>
      <c r="HG33" s="49"/>
      <c r="HH33" s="49"/>
      <c r="HI33" s="49"/>
      <c r="HJ33" s="49"/>
      <c r="HK33" s="49"/>
      <c r="HL33" s="49"/>
      <c r="HM33" s="49"/>
      <c r="HN33" s="49"/>
      <c r="HO33" s="49"/>
      <c r="HP33" s="49"/>
      <c r="HQ33" s="49"/>
      <c r="HR33" s="49"/>
      <c r="HS33" s="49"/>
      <c r="HT33" s="49"/>
      <c r="HU33" s="49"/>
      <c r="HV33" s="49"/>
      <c r="HW33" s="49"/>
      <c r="HX33" s="49"/>
      <c r="HY33" s="49"/>
      <c r="HZ33" s="49"/>
    </row>
    <row r="34" spans="1:234" ht="24.75" customHeight="1">
      <c r="A34" s="45"/>
      <c r="B34" s="221" t="s">
        <v>71</v>
      </c>
      <c r="C34" s="222"/>
      <c r="D34" s="222"/>
      <c r="E34" s="55" t="s">
        <v>72</v>
      </c>
      <c r="F34" s="56" t="s">
        <v>93</v>
      </c>
      <c r="G34" s="45"/>
      <c r="H34" s="45"/>
      <c r="I34" s="45"/>
      <c r="J34" s="45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  <c r="FP34" s="49"/>
      <c r="FQ34" s="49"/>
      <c r="FR34" s="49"/>
      <c r="FS34" s="49"/>
      <c r="FT34" s="49"/>
      <c r="FU34" s="49"/>
      <c r="FV34" s="49"/>
      <c r="FW34" s="49"/>
      <c r="FX34" s="49"/>
      <c r="FY34" s="49"/>
      <c r="FZ34" s="49"/>
      <c r="GA34" s="49"/>
      <c r="GB34" s="49"/>
      <c r="GC34" s="49"/>
      <c r="GD34" s="49"/>
      <c r="GE34" s="49"/>
      <c r="GF34" s="49"/>
      <c r="GG34" s="49"/>
      <c r="GH34" s="49"/>
      <c r="GI34" s="49"/>
      <c r="GJ34" s="49"/>
      <c r="GK34" s="49"/>
      <c r="GL34" s="49"/>
      <c r="GM34" s="49"/>
      <c r="GN34" s="49"/>
      <c r="GO34" s="49"/>
      <c r="GP34" s="49"/>
      <c r="GQ34" s="49"/>
      <c r="GR34" s="49"/>
      <c r="GS34" s="49"/>
      <c r="GT34" s="49"/>
      <c r="GU34" s="49"/>
      <c r="GV34" s="49"/>
      <c r="GW34" s="49"/>
      <c r="GX34" s="49"/>
      <c r="GY34" s="49"/>
      <c r="GZ34" s="49"/>
      <c r="HA34" s="49"/>
      <c r="HB34" s="49"/>
      <c r="HC34" s="49"/>
      <c r="HD34" s="49"/>
      <c r="HE34" s="49"/>
      <c r="HF34" s="49"/>
      <c r="HG34" s="49"/>
      <c r="HH34" s="49"/>
      <c r="HI34" s="49"/>
      <c r="HJ34" s="49"/>
      <c r="HK34" s="49"/>
      <c r="HL34" s="49"/>
      <c r="HM34" s="49"/>
      <c r="HN34" s="49"/>
      <c r="HO34" s="49"/>
      <c r="HP34" s="49"/>
      <c r="HQ34" s="49"/>
      <c r="HR34" s="49"/>
      <c r="HS34" s="49"/>
      <c r="HT34" s="49"/>
      <c r="HU34" s="49"/>
      <c r="HV34" s="49"/>
      <c r="HW34" s="49"/>
      <c r="HX34" s="49"/>
      <c r="HY34" s="49"/>
      <c r="HZ34" s="49"/>
    </row>
    <row r="35" spans="1:234" ht="24.75" customHeight="1">
      <c r="A35" s="45"/>
      <c r="B35" s="224" t="s">
        <v>94</v>
      </c>
      <c r="C35" s="228"/>
      <c r="D35" s="229"/>
      <c r="E35" s="57" t="s">
        <v>75</v>
      </c>
      <c r="F35" s="58">
        <f>SUM('TSE:TRE-AP'!F35)</f>
        <v>2</v>
      </c>
      <c r="G35" s="45"/>
      <c r="H35" s="45"/>
      <c r="I35" s="45"/>
      <c r="J35" s="45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  <c r="FP35" s="49"/>
      <c r="FQ35" s="49"/>
      <c r="FR35" s="49"/>
      <c r="FS35" s="49"/>
      <c r="FT35" s="49"/>
      <c r="FU35" s="49"/>
      <c r="FV35" s="49"/>
      <c r="FW35" s="49"/>
      <c r="FX35" s="49"/>
      <c r="FY35" s="49"/>
      <c r="FZ35" s="49"/>
      <c r="GA35" s="49"/>
      <c r="GB35" s="49"/>
      <c r="GC35" s="49"/>
      <c r="GD35" s="49"/>
      <c r="GE35" s="49"/>
      <c r="GF35" s="49"/>
      <c r="GG35" s="49"/>
      <c r="GH35" s="49"/>
      <c r="GI35" s="49"/>
      <c r="GJ35" s="49"/>
      <c r="GK35" s="49"/>
      <c r="GL35" s="49"/>
      <c r="GM35" s="49"/>
      <c r="GN35" s="49"/>
      <c r="GO35" s="49"/>
      <c r="GP35" s="49"/>
      <c r="GQ35" s="49"/>
      <c r="GR35" s="49"/>
      <c r="GS35" s="49"/>
      <c r="GT35" s="49"/>
      <c r="GU35" s="49"/>
      <c r="GV35" s="49"/>
      <c r="GW35" s="49"/>
      <c r="GX35" s="49"/>
      <c r="GY35" s="49"/>
      <c r="GZ35" s="49"/>
      <c r="HA35" s="49"/>
      <c r="HB35" s="49"/>
      <c r="HC35" s="49"/>
      <c r="HD35" s="49"/>
      <c r="HE35" s="49"/>
      <c r="HF35" s="49"/>
      <c r="HG35" s="49"/>
      <c r="HH35" s="49"/>
      <c r="HI35" s="49"/>
      <c r="HJ35" s="49"/>
      <c r="HK35" s="49"/>
      <c r="HL35" s="49"/>
      <c r="HM35" s="49"/>
      <c r="HN35" s="49"/>
      <c r="HO35" s="49"/>
      <c r="HP35" s="49"/>
      <c r="HQ35" s="49"/>
      <c r="HR35" s="49"/>
      <c r="HS35" s="49"/>
      <c r="HT35" s="49"/>
      <c r="HU35" s="49"/>
      <c r="HV35" s="49"/>
      <c r="HW35" s="49"/>
      <c r="HX35" s="49"/>
      <c r="HY35" s="49"/>
      <c r="HZ35" s="49"/>
    </row>
    <row r="36" spans="1:234" ht="24.75" customHeight="1">
      <c r="A36" s="45"/>
      <c r="B36" s="230"/>
      <c r="C36" s="230"/>
      <c r="D36" s="231"/>
      <c r="E36" s="57" t="s">
        <v>76</v>
      </c>
      <c r="F36" s="58">
        <f>SUM('TSE:TRE-AP'!F36)</f>
        <v>2</v>
      </c>
      <c r="G36" s="45"/>
      <c r="H36" s="45"/>
      <c r="I36" s="45"/>
      <c r="J36" s="45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  <c r="FP36" s="49"/>
      <c r="FQ36" s="49"/>
      <c r="FR36" s="49"/>
      <c r="FS36" s="49"/>
      <c r="FT36" s="49"/>
      <c r="FU36" s="49"/>
      <c r="FV36" s="49"/>
      <c r="FW36" s="49"/>
      <c r="FX36" s="49"/>
      <c r="FY36" s="49"/>
      <c r="FZ36" s="49"/>
      <c r="GA36" s="49"/>
      <c r="GB36" s="49"/>
      <c r="GC36" s="49"/>
      <c r="GD36" s="49"/>
      <c r="GE36" s="49"/>
      <c r="GF36" s="49"/>
      <c r="GG36" s="49"/>
      <c r="GH36" s="49"/>
      <c r="GI36" s="49"/>
      <c r="GJ36" s="49"/>
      <c r="GK36" s="49"/>
      <c r="GL36" s="49"/>
      <c r="GM36" s="49"/>
      <c r="GN36" s="49"/>
      <c r="GO36" s="49"/>
      <c r="GP36" s="49"/>
      <c r="GQ36" s="49"/>
      <c r="GR36" s="49"/>
      <c r="GS36" s="49"/>
      <c r="GT36" s="49"/>
      <c r="GU36" s="49"/>
      <c r="GV36" s="49"/>
      <c r="GW36" s="49"/>
      <c r="GX36" s="49"/>
      <c r="GY36" s="49"/>
      <c r="GZ36" s="49"/>
      <c r="HA36" s="49"/>
      <c r="HB36" s="49"/>
      <c r="HC36" s="49"/>
      <c r="HD36" s="49"/>
      <c r="HE36" s="49"/>
      <c r="HF36" s="49"/>
      <c r="HG36" s="49"/>
      <c r="HH36" s="49"/>
      <c r="HI36" s="49"/>
      <c r="HJ36" s="49"/>
      <c r="HK36" s="49"/>
      <c r="HL36" s="49"/>
      <c r="HM36" s="49"/>
      <c r="HN36" s="49"/>
      <c r="HO36" s="49"/>
      <c r="HP36" s="49"/>
      <c r="HQ36" s="49"/>
      <c r="HR36" s="49"/>
      <c r="HS36" s="49"/>
      <c r="HT36" s="49"/>
      <c r="HU36" s="49"/>
      <c r="HV36" s="49"/>
      <c r="HW36" s="49"/>
      <c r="HX36" s="49"/>
      <c r="HY36" s="49"/>
      <c r="HZ36" s="49"/>
    </row>
    <row r="37" spans="1:234" ht="24.75" customHeight="1">
      <c r="A37" s="45"/>
      <c r="B37" s="230"/>
      <c r="C37" s="230"/>
      <c r="D37" s="231"/>
      <c r="E37" s="59" t="s">
        <v>78</v>
      </c>
      <c r="F37" s="58">
        <f>SUM('TSE:TRE-AP'!F37)</f>
        <v>45</v>
      </c>
      <c r="G37" s="45"/>
      <c r="H37" s="45"/>
      <c r="I37" s="45"/>
      <c r="J37" s="45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  <c r="FP37" s="49"/>
      <c r="FQ37" s="49"/>
      <c r="FR37" s="49"/>
      <c r="FS37" s="49"/>
      <c r="FT37" s="49"/>
      <c r="FU37" s="49"/>
      <c r="FV37" s="49"/>
      <c r="FW37" s="49"/>
      <c r="FX37" s="49"/>
      <c r="FY37" s="49"/>
      <c r="FZ37" s="49"/>
      <c r="GA37" s="49"/>
      <c r="GB37" s="49"/>
      <c r="GC37" s="49"/>
      <c r="GD37" s="49"/>
      <c r="GE37" s="49"/>
      <c r="GF37" s="49"/>
      <c r="GG37" s="49"/>
      <c r="GH37" s="49"/>
      <c r="GI37" s="49"/>
      <c r="GJ37" s="49"/>
      <c r="GK37" s="49"/>
      <c r="GL37" s="49"/>
      <c r="GM37" s="49"/>
      <c r="GN37" s="49"/>
      <c r="GO37" s="49"/>
      <c r="GP37" s="49"/>
      <c r="GQ37" s="49"/>
      <c r="GR37" s="49"/>
      <c r="GS37" s="49"/>
      <c r="GT37" s="49"/>
      <c r="GU37" s="49"/>
      <c r="GV37" s="49"/>
      <c r="GW37" s="49"/>
      <c r="GX37" s="49"/>
      <c r="GY37" s="49"/>
      <c r="GZ37" s="49"/>
      <c r="HA37" s="49"/>
      <c r="HB37" s="49"/>
      <c r="HC37" s="49"/>
      <c r="HD37" s="49"/>
      <c r="HE37" s="49"/>
      <c r="HF37" s="49"/>
      <c r="HG37" s="49"/>
      <c r="HH37" s="49"/>
      <c r="HI37" s="49"/>
      <c r="HJ37" s="49"/>
      <c r="HK37" s="49"/>
      <c r="HL37" s="49"/>
      <c r="HM37" s="49"/>
      <c r="HN37" s="49"/>
      <c r="HO37" s="49"/>
      <c r="HP37" s="49"/>
      <c r="HQ37" s="49"/>
      <c r="HR37" s="49"/>
      <c r="HS37" s="49"/>
      <c r="HT37" s="49"/>
      <c r="HU37" s="49"/>
      <c r="HV37" s="49"/>
      <c r="HW37" s="49"/>
      <c r="HX37" s="49"/>
      <c r="HY37" s="49"/>
      <c r="HZ37" s="49"/>
    </row>
    <row r="38" spans="1:234" ht="24.75" customHeight="1">
      <c r="A38" s="45"/>
      <c r="B38" s="230"/>
      <c r="C38" s="230"/>
      <c r="D38" s="231"/>
      <c r="E38" s="59" t="s">
        <v>79</v>
      </c>
      <c r="F38" s="58">
        <f>SUM('TSE:TRE-AP'!F38)</f>
        <v>39</v>
      </c>
      <c r="G38" s="45"/>
      <c r="H38" s="45"/>
      <c r="I38" s="45"/>
      <c r="J38" s="45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  <c r="FP38" s="49"/>
      <c r="FQ38" s="49"/>
      <c r="FR38" s="49"/>
      <c r="FS38" s="49"/>
      <c r="FT38" s="49"/>
      <c r="FU38" s="49"/>
      <c r="FV38" s="49"/>
      <c r="FW38" s="49"/>
      <c r="FX38" s="49"/>
      <c r="FY38" s="49"/>
      <c r="FZ38" s="49"/>
      <c r="GA38" s="49"/>
      <c r="GB38" s="49"/>
      <c r="GC38" s="49"/>
      <c r="GD38" s="49"/>
      <c r="GE38" s="49"/>
      <c r="GF38" s="49"/>
      <c r="GG38" s="49"/>
      <c r="GH38" s="49"/>
      <c r="GI38" s="49"/>
      <c r="GJ38" s="49"/>
      <c r="GK38" s="49"/>
      <c r="GL38" s="49"/>
      <c r="GM38" s="49"/>
      <c r="GN38" s="49"/>
      <c r="GO38" s="49"/>
      <c r="GP38" s="49"/>
      <c r="GQ38" s="49"/>
      <c r="GR38" s="49"/>
      <c r="GS38" s="49"/>
      <c r="GT38" s="49"/>
      <c r="GU38" s="49"/>
      <c r="GV38" s="49"/>
      <c r="GW38" s="49"/>
      <c r="GX38" s="49"/>
      <c r="GY38" s="49"/>
      <c r="GZ38" s="49"/>
      <c r="HA38" s="49"/>
      <c r="HB38" s="49"/>
      <c r="HC38" s="49"/>
      <c r="HD38" s="49"/>
      <c r="HE38" s="49"/>
      <c r="HF38" s="49"/>
      <c r="HG38" s="49"/>
      <c r="HH38" s="49"/>
      <c r="HI38" s="49"/>
      <c r="HJ38" s="49"/>
      <c r="HK38" s="49"/>
      <c r="HL38" s="49"/>
      <c r="HM38" s="49"/>
      <c r="HN38" s="49"/>
      <c r="HO38" s="49"/>
      <c r="HP38" s="49"/>
      <c r="HQ38" s="49"/>
      <c r="HR38" s="49"/>
      <c r="HS38" s="49"/>
      <c r="HT38" s="49"/>
      <c r="HU38" s="49"/>
      <c r="HV38" s="49"/>
      <c r="HW38" s="49"/>
      <c r="HX38" s="49"/>
      <c r="HY38" s="49"/>
      <c r="HZ38" s="49"/>
    </row>
    <row r="39" spans="1:234" ht="24.75" customHeight="1">
      <c r="A39" s="45"/>
      <c r="B39" s="232"/>
      <c r="C39" s="232"/>
      <c r="D39" s="233"/>
      <c r="E39" s="59" t="s">
        <v>80</v>
      </c>
      <c r="F39" s="58">
        <f>SUM('TSE:TRE-AP'!F39)</f>
        <v>5</v>
      </c>
      <c r="G39" s="45"/>
      <c r="H39" s="45"/>
      <c r="I39" s="45"/>
      <c r="J39" s="45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  <c r="FP39" s="49"/>
      <c r="FQ39" s="49"/>
      <c r="FR39" s="49"/>
      <c r="FS39" s="49"/>
      <c r="FT39" s="49"/>
      <c r="FU39" s="49"/>
      <c r="FV39" s="49"/>
      <c r="FW39" s="49"/>
      <c r="FX39" s="49"/>
      <c r="FY39" s="49"/>
      <c r="FZ39" s="49"/>
      <c r="GA39" s="49"/>
      <c r="GB39" s="49"/>
      <c r="GC39" s="49"/>
      <c r="GD39" s="49"/>
      <c r="GE39" s="49"/>
      <c r="GF39" s="49"/>
      <c r="GG39" s="49"/>
      <c r="GH39" s="49"/>
      <c r="GI39" s="49"/>
      <c r="GJ39" s="49"/>
      <c r="GK39" s="49"/>
      <c r="GL39" s="49"/>
      <c r="GM39" s="49"/>
      <c r="GN39" s="49"/>
      <c r="GO39" s="49"/>
      <c r="GP39" s="49"/>
      <c r="GQ39" s="49"/>
      <c r="GR39" s="49"/>
      <c r="GS39" s="49"/>
      <c r="GT39" s="49"/>
      <c r="GU39" s="49"/>
      <c r="GV39" s="49"/>
      <c r="GW39" s="49"/>
      <c r="GX39" s="49"/>
      <c r="GY39" s="49"/>
      <c r="GZ39" s="49"/>
      <c r="HA39" s="49"/>
      <c r="HB39" s="49"/>
      <c r="HC39" s="49"/>
      <c r="HD39" s="49"/>
      <c r="HE39" s="49"/>
      <c r="HF39" s="49"/>
      <c r="HG39" s="49"/>
      <c r="HH39" s="49"/>
      <c r="HI39" s="49"/>
      <c r="HJ39" s="49"/>
      <c r="HK39" s="49"/>
      <c r="HL39" s="49"/>
      <c r="HM39" s="49"/>
      <c r="HN39" s="49"/>
      <c r="HO39" s="49"/>
      <c r="HP39" s="49"/>
      <c r="HQ39" s="49"/>
      <c r="HR39" s="49"/>
      <c r="HS39" s="49"/>
      <c r="HT39" s="49"/>
      <c r="HU39" s="49"/>
      <c r="HV39" s="49"/>
      <c r="HW39" s="49"/>
      <c r="HX39" s="49"/>
      <c r="HY39" s="49"/>
      <c r="HZ39" s="49"/>
    </row>
    <row r="40" spans="1:234" ht="24.75" customHeight="1">
      <c r="A40" s="45"/>
      <c r="B40" s="224" t="s">
        <v>95</v>
      </c>
      <c r="C40" s="228"/>
      <c r="D40" s="229"/>
      <c r="E40" s="59" t="s">
        <v>96</v>
      </c>
      <c r="F40" s="58">
        <f>SUM('TSE:TRE-AP'!F40)</f>
        <v>1</v>
      </c>
      <c r="G40" s="45"/>
      <c r="H40" s="45"/>
      <c r="I40" s="45"/>
      <c r="J40" s="45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  <c r="FP40" s="49"/>
      <c r="FQ40" s="49"/>
      <c r="FR40" s="49"/>
      <c r="FS40" s="49"/>
      <c r="FT40" s="49"/>
      <c r="FU40" s="49"/>
      <c r="FV40" s="49"/>
      <c r="FW40" s="49"/>
      <c r="FX40" s="49"/>
      <c r="FY40" s="49"/>
      <c r="FZ40" s="49"/>
      <c r="GA40" s="49"/>
      <c r="GB40" s="49"/>
      <c r="GC40" s="49"/>
      <c r="GD40" s="49"/>
      <c r="GE40" s="49"/>
      <c r="GF40" s="49"/>
      <c r="GG40" s="49"/>
      <c r="GH40" s="49"/>
      <c r="GI40" s="49"/>
      <c r="GJ40" s="49"/>
      <c r="GK40" s="49"/>
      <c r="GL40" s="49"/>
      <c r="GM40" s="49"/>
      <c r="GN40" s="49"/>
      <c r="GO40" s="49"/>
      <c r="GP40" s="49"/>
      <c r="GQ40" s="49"/>
      <c r="GR40" s="49"/>
      <c r="GS40" s="49"/>
      <c r="GT40" s="49"/>
      <c r="GU40" s="49"/>
      <c r="GV40" s="49"/>
      <c r="GW40" s="49"/>
      <c r="GX40" s="49"/>
      <c r="GY40" s="49"/>
      <c r="GZ40" s="49"/>
      <c r="HA40" s="49"/>
      <c r="HB40" s="49"/>
      <c r="HC40" s="49"/>
      <c r="HD40" s="49"/>
      <c r="HE40" s="49"/>
      <c r="HF40" s="49"/>
      <c r="HG40" s="49"/>
      <c r="HH40" s="49"/>
      <c r="HI40" s="49"/>
      <c r="HJ40" s="49"/>
      <c r="HK40" s="49"/>
      <c r="HL40" s="49"/>
      <c r="HM40" s="49"/>
      <c r="HN40" s="49"/>
      <c r="HO40" s="49"/>
      <c r="HP40" s="49"/>
      <c r="HQ40" s="49"/>
      <c r="HR40" s="49"/>
      <c r="HS40" s="49"/>
      <c r="HT40" s="49"/>
      <c r="HU40" s="49"/>
      <c r="HV40" s="49"/>
      <c r="HW40" s="49"/>
      <c r="HX40" s="49"/>
      <c r="HY40" s="49"/>
      <c r="HZ40" s="49"/>
    </row>
    <row r="41" spans="1:234" ht="24.75" customHeight="1">
      <c r="A41" s="45"/>
      <c r="B41" s="236"/>
      <c r="C41" s="230"/>
      <c r="D41" s="231"/>
      <c r="E41" s="59" t="s">
        <v>97</v>
      </c>
      <c r="F41" s="58">
        <f>SUM('TSE:TRE-AP'!F41)</f>
        <v>1</v>
      </c>
      <c r="G41" s="45"/>
      <c r="H41" s="45"/>
      <c r="I41" s="45"/>
      <c r="J41" s="45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  <c r="FP41" s="49"/>
      <c r="FQ41" s="49"/>
      <c r="FR41" s="49"/>
      <c r="FS41" s="49"/>
      <c r="FT41" s="49"/>
      <c r="FU41" s="49"/>
      <c r="FV41" s="49"/>
      <c r="FW41" s="49"/>
      <c r="FX41" s="49"/>
      <c r="FY41" s="49"/>
      <c r="FZ41" s="49"/>
      <c r="GA41" s="49"/>
      <c r="GB41" s="49"/>
      <c r="GC41" s="49"/>
      <c r="GD41" s="49"/>
      <c r="GE41" s="49"/>
      <c r="GF41" s="49"/>
      <c r="GG41" s="49"/>
      <c r="GH41" s="49"/>
      <c r="GI41" s="49"/>
      <c r="GJ41" s="49"/>
      <c r="GK41" s="49"/>
      <c r="GL41" s="49"/>
      <c r="GM41" s="49"/>
      <c r="GN41" s="49"/>
      <c r="GO41" s="49"/>
      <c r="GP41" s="49"/>
      <c r="GQ41" s="49"/>
      <c r="GR41" s="49"/>
      <c r="GS41" s="49"/>
      <c r="GT41" s="49"/>
      <c r="GU41" s="49"/>
      <c r="GV41" s="49"/>
      <c r="GW41" s="49"/>
      <c r="GX41" s="49"/>
      <c r="GY41" s="49"/>
      <c r="GZ41" s="49"/>
      <c r="HA41" s="49"/>
      <c r="HB41" s="49"/>
      <c r="HC41" s="49"/>
      <c r="HD41" s="49"/>
      <c r="HE41" s="49"/>
      <c r="HF41" s="49"/>
      <c r="HG41" s="49"/>
      <c r="HH41" s="49"/>
      <c r="HI41" s="49"/>
      <c r="HJ41" s="49"/>
      <c r="HK41" s="49"/>
      <c r="HL41" s="49"/>
      <c r="HM41" s="49"/>
      <c r="HN41" s="49"/>
      <c r="HO41" s="49"/>
      <c r="HP41" s="49"/>
      <c r="HQ41" s="49"/>
      <c r="HR41" s="49"/>
      <c r="HS41" s="49"/>
      <c r="HT41" s="49"/>
      <c r="HU41" s="49"/>
      <c r="HV41" s="49"/>
      <c r="HW41" s="49"/>
      <c r="HX41" s="49"/>
      <c r="HY41" s="49"/>
      <c r="HZ41" s="49"/>
    </row>
    <row r="42" spans="1:234" ht="24.75" customHeight="1">
      <c r="A42" s="45"/>
      <c r="B42" s="232"/>
      <c r="C42" s="232"/>
      <c r="D42" s="233"/>
      <c r="E42" s="59" t="s">
        <v>98</v>
      </c>
      <c r="F42" s="58">
        <f>SUM('TSE:TRE-AP'!F42)</f>
        <v>0</v>
      </c>
      <c r="G42" s="45"/>
      <c r="H42" s="45"/>
      <c r="I42" s="45"/>
      <c r="J42" s="45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  <c r="FP42" s="49"/>
      <c r="FQ42" s="49"/>
      <c r="FR42" s="49"/>
      <c r="FS42" s="49"/>
      <c r="FT42" s="49"/>
      <c r="FU42" s="49"/>
      <c r="FV42" s="49"/>
      <c r="FW42" s="49"/>
      <c r="FX42" s="49"/>
      <c r="FY42" s="49"/>
      <c r="FZ42" s="49"/>
      <c r="GA42" s="49"/>
      <c r="GB42" s="49"/>
      <c r="GC42" s="49"/>
      <c r="GD42" s="49"/>
      <c r="GE42" s="49"/>
      <c r="GF42" s="49"/>
      <c r="GG42" s="49"/>
      <c r="GH42" s="49"/>
      <c r="GI42" s="49"/>
      <c r="GJ42" s="49"/>
      <c r="GK42" s="49"/>
      <c r="GL42" s="49"/>
      <c r="GM42" s="49"/>
      <c r="GN42" s="49"/>
      <c r="GO42" s="49"/>
      <c r="GP42" s="49"/>
      <c r="GQ42" s="49"/>
      <c r="GR42" s="49"/>
      <c r="GS42" s="49"/>
      <c r="GT42" s="49"/>
      <c r="GU42" s="49"/>
      <c r="GV42" s="49"/>
      <c r="GW42" s="49"/>
      <c r="GX42" s="49"/>
      <c r="GY42" s="49"/>
      <c r="GZ42" s="49"/>
      <c r="HA42" s="49"/>
      <c r="HB42" s="49"/>
      <c r="HC42" s="49"/>
      <c r="HD42" s="49"/>
      <c r="HE42" s="49"/>
      <c r="HF42" s="49"/>
      <c r="HG42" s="49"/>
      <c r="HH42" s="49"/>
      <c r="HI42" s="49"/>
      <c r="HJ42" s="49"/>
      <c r="HK42" s="49"/>
      <c r="HL42" s="49"/>
      <c r="HM42" s="49"/>
      <c r="HN42" s="49"/>
      <c r="HO42" s="49"/>
      <c r="HP42" s="49"/>
      <c r="HQ42" s="49"/>
      <c r="HR42" s="49"/>
      <c r="HS42" s="49"/>
      <c r="HT42" s="49"/>
      <c r="HU42" s="49"/>
      <c r="HV42" s="49"/>
      <c r="HW42" s="49"/>
      <c r="HX42" s="49"/>
      <c r="HY42" s="49"/>
      <c r="HZ42" s="49"/>
    </row>
    <row r="43" spans="1:234" ht="24.75" customHeight="1">
      <c r="A43" s="45"/>
      <c r="B43" s="224" t="s">
        <v>99</v>
      </c>
      <c r="C43" s="228"/>
      <c r="D43" s="229"/>
      <c r="E43" s="59" t="s">
        <v>100</v>
      </c>
      <c r="F43" s="58">
        <f>SUM('TSE:TRE-AP'!F43)</f>
        <v>27</v>
      </c>
      <c r="G43" s="45"/>
      <c r="H43" s="45"/>
      <c r="I43" s="45"/>
      <c r="J43" s="45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  <c r="FP43" s="49"/>
      <c r="FQ43" s="49"/>
      <c r="FR43" s="49"/>
      <c r="FS43" s="49"/>
      <c r="FT43" s="49"/>
      <c r="FU43" s="49"/>
      <c r="FV43" s="49"/>
      <c r="FW43" s="49"/>
      <c r="FX43" s="49"/>
      <c r="FY43" s="49"/>
      <c r="FZ43" s="49"/>
      <c r="GA43" s="49"/>
      <c r="GB43" s="49"/>
      <c r="GC43" s="49"/>
      <c r="GD43" s="49"/>
      <c r="GE43" s="49"/>
      <c r="GF43" s="49"/>
      <c r="GG43" s="49"/>
      <c r="GH43" s="49"/>
      <c r="GI43" s="49"/>
      <c r="GJ43" s="49"/>
      <c r="GK43" s="49"/>
      <c r="GL43" s="49"/>
      <c r="GM43" s="49"/>
      <c r="GN43" s="49"/>
      <c r="GO43" s="49"/>
      <c r="GP43" s="49"/>
      <c r="GQ43" s="49"/>
      <c r="GR43" s="49"/>
      <c r="GS43" s="49"/>
      <c r="GT43" s="49"/>
      <c r="GU43" s="49"/>
      <c r="GV43" s="49"/>
      <c r="GW43" s="49"/>
      <c r="GX43" s="49"/>
      <c r="GY43" s="49"/>
      <c r="GZ43" s="49"/>
      <c r="HA43" s="49"/>
      <c r="HB43" s="49"/>
      <c r="HC43" s="49"/>
      <c r="HD43" s="49"/>
      <c r="HE43" s="49"/>
      <c r="HF43" s="49"/>
      <c r="HG43" s="49"/>
      <c r="HH43" s="49"/>
      <c r="HI43" s="49"/>
      <c r="HJ43" s="49"/>
      <c r="HK43" s="49"/>
      <c r="HL43" s="49"/>
      <c r="HM43" s="49"/>
      <c r="HN43" s="49"/>
      <c r="HO43" s="49"/>
      <c r="HP43" s="49"/>
      <c r="HQ43" s="49"/>
      <c r="HR43" s="49"/>
      <c r="HS43" s="49"/>
      <c r="HT43" s="49"/>
      <c r="HU43" s="49"/>
      <c r="HV43" s="49"/>
      <c r="HW43" s="49"/>
      <c r="HX43" s="49"/>
      <c r="HY43" s="49"/>
      <c r="HZ43" s="49"/>
    </row>
    <row r="44" spans="1:234" ht="24.75" customHeight="1">
      <c r="A44" s="45"/>
      <c r="B44" s="236"/>
      <c r="C44" s="230"/>
      <c r="D44" s="231"/>
      <c r="E44" s="59" t="s">
        <v>101</v>
      </c>
      <c r="F44" s="58">
        <f>SUM('TSE:TRE-AP'!F44)</f>
        <v>28</v>
      </c>
      <c r="G44" s="45"/>
      <c r="H44" s="45"/>
      <c r="I44" s="45"/>
      <c r="J44" s="45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  <c r="FP44" s="49"/>
      <c r="FQ44" s="49"/>
      <c r="FR44" s="49"/>
      <c r="FS44" s="49"/>
      <c r="FT44" s="49"/>
      <c r="FU44" s="49"/>
      <c r="FV44" s="49"/>
      <c r="FW44" s="49"/>
      <c r="FX44" s="49"/>
      <c r="FY44" s="49"/>
      <c r="FZ44" s="49"/>
      <c r="GA44" s="49"/>
      <c r="GB44" s="49"/>
      <c r="GC44" s="49"/>
      <c r="GD44" s="49"/>
      <c r="GE44" s="49"/>
      <c r="GF44" s="49"/>
      <c r="GG44" s="49"/>
      <c r="GH44" s="49"/>
      <c r="GI44" s="49"/>
      <c r="GJ44" s="49"/>
      <c r="GK44" s="49"/>
      <c r="GL44" s="49"/>
      <c r="GM44" s="49"/>
      <c r="GN44" s="49"/>
      <c r="GO44" s="49"/>
      <c r="GP44" s="49"/>
      <c r="GQ44" s="49"/>
      <c r="GR44" s="49"/>
      <c r="GS44" s="49"/>
      <c r="GT44" s="49"/>
      <c r="GU44" s="49"/>
      <c r="GV44" s="49"/>
      <c r="GW44" s="49"/>
      <c r="GX44" s="49"/>
      <c r="GY44" s="49"/>
      <c r="GZ44" s="49"/>
      <c r="HA44" s="49"/>
      <c r="HB44" s="49"/>
      <c r="HC44" s="49"/>
      <c r="HD44" s="49"/>
      <c r="HE44" s="49"/>
      <c r="HF44" s="49"/>
      <c r="HG44" s="49"/>
      <c r="HH44" s="49"/>
      <c r="HI44" s="49"/>
      <c r="HJ44" s="49"/>
      <c r="HK44" s="49"/>
      <c r="HL44" s="49"/>
      <c r="HM44" s="49"/>
      <c r="HN44" s="49"/>
      <c r="HO44" s="49"/>
      <c r="HP44" s="49"/>
      <c r="HQ44" s="49"/>
      <c r="HR44" s="49"/>
      <c r="HS44" s="49"/>
      <c r="HT44" s="49"/>
      <c r="HU44" s="49"/>
      <c r="HV44" s="49"/>
      <c r="HW44" s="49"/>
      <c r="HX44" s="49"/>
      <c r="HY44" s="49"/>
      <c r="HZ44" s="49"/>
    </row>
    <row r="45" spans="1:234" ht="24.75" customHeight="1">
      <c r="A45" s="45"/>
      <c r="B45" s="232"/>
      <c r="C45" s="232"/>
      <c r="D45" s="233"/>
      <c r="E45" s="59" t="s">
        <v>102</v>
      </c>
      <c r="F45" s="58">
        <f>SUM('TSE:TRE-AP'!F45)</f>
        <v>30</v>
      </c>
      <c r="G45" s="45"/>
      <c r="H45" s="45"/>
      <c r="I45" s="45"/>
      <c r="J45" s="45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  <c r="FP45" s="49"/>
      <c r="FQ45" s="49"/>
      <c r="FR45" s="49"/>
      <c r="FS45" s="49"/>
      <c r="FT45" s="49"/>
      <c r="FU45" s="49"/>
      <c r="FV45" s="49"/>
      <c r="FW45" s="49"/>
      <c r="FX45" s="49"/>
      <c r="FY45" s="49"/>
      <c r="FZ45" s="49"/>
      <c r="GA45" s="49"/>
      <c r="GB45" s="49"/>
      <c r="GC45" s="49"/>
      <c r="GD45" s="49"/>
      <c r="GE45" s="49"/>
      <c r="GF45" s="49"/>
      <c r="GG45" s="49"/>
      <c r="GH45" s="49"/>
      <c r="GI45" s="49"/>
      <c r="GJ45" s="49"/>
      <c r="GK45" s="49"/>
      <c r="GL45" s="49"/>
      <c r="GM45" s="49"/>
      <c r="GN45" s="49"/>
      <c r="GO45" s="49"/>
      <c r="GP45" s="49"/>
      <c r="GQ45" s="49"/>
      <c r="GR45" s="49"/>
      <c r="GS45" s="49"/>
      <c r="GT45" s="49"/>
      <c r="GU45" s="49"/>
      <c r="GV45" s="49"/>
      <c r="GW45" s="49"/>
      <c r="GX45" s="49"/>
      <c r="GY45" s="49"/>
      <c r="GZ45" s="49"/>
      <c r="HA45" s="49"/>
      <c r="HB45" s="49"/>
      <c r="HC45" s="49"/>
      <c r="HD45" s="49"/>
      <c r="HE45" s="49"/>
      <c r="HF45" s="49"/>
      <c r="HG45" s="49"/>
      <c r="HH45" s="49"/>
      <c r="HI45" s="49"/>
      <c r="HJ45" s="49"/>
      <c r="HK45" s="49"/>
      <c r="HL45" s="49"/>
      <c r="HM45" s="49"/>
      <c r="HN45" s="49"/>
      <c r="HO45" s="49"/>
      <c r="HP45" s="49"/>
      <c r="HQ45" s="49"/>
      <c r="HR45" s="49"/>
      <c r="HS45" s="49"/>
      <c r="HT45" s="49"/>
      <c r="HU45" s="49"/>
      <c r="HV45" s="49"/>
      <c r="HW45" s="49"/>
      <c r="HX45" s="49"/>
      <c r="HY45" s="49"/>
      <c r="HZ45" s="49"/>
    </row>
    <row r="46" spans="1:234" ht="24.75" customHeight="1">
      <c r="A46" s="45"/>
      <c r="B46" s="224" t="s">
        <v>103</v>
      </c>
      <c r="C46" s="228"/>
      <c r="D46" s="229"/>
      <c r="E46" s="59" t="s">
        <v>104</v>
      </c>
      <c r="F46" s="58">
        <f>SUM('TSE:TRE-AP'!F46)</f>
        <v>2602</v>
      </c>
      <c r="G46" s="45"/>
      <c r="H46" s="45"/>
      <c r="I46" s="45"/>
      <c r="J46" s="45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  <c r="FP46" s="49"/>
      <c r="FQ46" s="49"/>
      <c r="FR46" s="49"/>
      <c r="FS46" s="49"/>
      <c r="FT46" s="49"/>
      <c r="FU46" s="49"/>
      <c r="FV46" s="49"/>
      <c r="FW46" s="49"/>
      <c r="FX46" s="49"/>
      <c r="FY46" s="49"/>
      <c r="FZ46" s="49"/>
      <c r="GA46" s="49"/>
      <c r="GB46" s="49"/>
      <c r="GC46" s="49"/>
      <c r="GD46" s="49"/>
      <c r="GE46" s="49"/>
      <c r="GF46" s="49"/>
      <c r="GG46" s="49"/>
      <c r="GH46" s="49"/>
      <c r="GI46" s="49"/>
      <c r="GJ46" s="49"/>
      <c r="GK46" s="49"/>
      <c r="GL46" s="49"/>
      <c r="GM46" s="49"/>
      <c r="GN46" s="49"/>
      <c r="GO46" s="49"/>
      <c r="GP46" s="49"/>
      <c r="GQ46" s="49"/>
      <c r="GR46" s="49"/>
      <c r="GS46" s="49"/>
      <c r="GT46" s="49"/>
      <c r="GU46" s="49"/>
      <c r="GV46" s="49"/>
      <c r="GW46" s="49"/>
      <c r="GX46" s="49"/>
      <c r="GY46" s="49"/>
      <c r="GZ46" s="49"/>
      <c r="HA46" s="49"/>
      <c r="HB46" s="49"/>
      <c r="HC46" s="49"/>
      <c r="HD46" s="49"/>
      <c r="HE46" s="49"/>
      <c r="HF46" s="49"/>
      <c r="HG46" s="49"/>
      <c r="HH46" s="49"/>
      <c r="HI46" s="49"/>
      <c r="HJ46" s="49"/>
      <c r="HK46" s="49"/>
      <c r="HL46" s="49"/>
      <c r="HM46" s="49"/>
      <c r="HN46" s="49"/>
      <c r="HO46" s="49"/>
      <c r="HP46" s="49"/>
      <c r="HQ46" s="49"/>
      <c r="HR46" s="49"/>
      <c r="HS46" s="49"/>
      <c r="HT46" s="49"/>
      <c r="HU46" s="49"/>
      <c r="HV46" s="49"/>
      <c r="HW46" s="49"/>
      <c r="HX46" s="49"/>
      <c r="HY46" s="49"/>
      <c r="HZ46" s="49"/>
    </row>
    <row r="47" spans="1:234" ht="24.75" customHeight="1">
      <c r="A47" s="45"/>
      <c r="B47" s="232"/>
      <c r="C47" s="232"/>
      <c r="D47" s="233"/>
      <c r="E47" s="59" t="s">
        <v>105</v>
      </c>
      <c r="F47" s="58">
        <f>SUM('TSE:TRE-AP'!F47)</f>
        <v>30</v>
      </c>
      <c r="G47" s="45"/>
      <c r="H47" s="45"/>
      <c r="I47" s="45"/>
      <c r="J47" s="45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  <c r="FP47" s="49"/>
      <c r="FQ47" s="49"/>
      <c r="FR47" s="49"/>
      <c r="FS47" s="49"/>
      <c r="FT47" s="49"/>
      <c r="FU47" s="49"/>
      <c r="FV47" s="49"/>
      <c r="FW47" s="49"/>
      <c r="FX47" s="49"/>
      <c r="FY47" s="49"/>
      <c r="FZ47" s="49"/>
      <c r="GA47" s="49"/>
      <c r="GB47" s="49"/>
      <c r="GC47" s="49"/>
      <c r="GD47" s="49"/>
      <c r="GE47" s="49"/>
      <c r="GF47" s="49"/>
      <c r="GG47" s="49"/>
      <c r="GH47" s="49"/>
      <c r="GI47" s="49"/>
      <c r="GJ47" s="49"/>
      <c r="GK47" s="49"/>
      <c r="GL47" s="49"/>
      <c r="GM47" s="49"/>
      <c r="GN47" s="49"/>
      <c r="GO47" s="49"/>
      <c r="GP47" s="49"/>
      <c r="GQ47" s="49"/>
      <c r="GR47" s="49"/>
      <c r="GS47" s="49"/>
      <c r="GT47" s="49"/>
      <c r="GU47" s="49"/>
      <c r="GV47" s="49"/>
      <c r="GW47" s="49"/>
      <c r="GX47" s="49"/>
      <c r="GY47" s="49"/>
      <c r="GZ47" s="49"/>
      <c r="HA47" s="49"/>
      <c r="HB47" s="49"/>
      <c r="HC47" s="49"/>
      <c r="HD47" s="49"/>
      <c r="HE47" s="49"/>
      <c r="HF47" s="49"/>
      <c r="HG47" s="49"/>
      <c r="HH47" s="49"/>
      <c r="HI47" s="49"/>
      <c r="HJ47" s="49"/>
      <c r="HK47" s="49"/>
      <c r="HL47" s="49"/>
      <c r="HM47" s="49"/>
      <c r="HN47" s="49"/>
      <c r="HO47" s="49"/>
      <c r="HP47" s="49"/>
      <c r="HQ47" s="49"/>
      <c r="HR47" s="49"/>
      <c r="HS47" s="49"/>
      <c r="HT47" s="49"/>
      <c r="HU47" s="49"/>
      <c r="HV47" s="49"/>
      <c r="HW47" s="49"/>
      <c r="HX47" s="49"/>
      <c r="HY47" s="49"/>
      <c r="HZ47" s="49"/>
    </row>
    <row r="48" spans="1:234" ht="24.75" customHeight="1">
      <c r="A48" s="45"/>
      <c r="B48" s="243" t="s">
        <v>106</v>
      </c>
      <c r="C48" s="244"/>
      <c r="D48" s="244"/>
      <c r="E48" s="244"/>
      <c r="F48" s="64">
        <f>SUM(F35:F47)</f>
        <v>2812</v>
      </c>
      <c r="G48" s="45"/>
      <c r="H48" s="45"/>
      <c r="I48" s="45"/>
      <c r="J48" s="45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  <c r="FP48" s="49"/>
      <c r="FQ48" s="49"/>
      <c r="FR48" s="49"/>
      <c r="FS48" s="49"/>
      <c r="FT48" s="49"/>
      <c r="FU48" s="49"/>
      <c r="FV48" s="49"/>
      <c r="FW48" s="49"/>
      <c r="FX48" s="49"/>
      <c r="FY48" s="49"/>
      <c r="FZ48" s="49"/>
      <c r="GA48" s="49"/>
      <c r="GB48" s="49"/>
      <c r="GC48" s="49"/>
      <c r="GD48" s="49"/>
      <c r="GE48" s="49"/>
      <c r="GF48" s="49"/>
      <c r="GG48" s="49"/>
      <c r="GH48" s="49"/>
      <c r="GI48" s="49"/>
      <c r="GJ48" s="49"/>
      <c r="GK48" s="49"/>
      <c r="GL48" s="49"/>
      <c r="GM48" s="49"/>
      <c r="GN48" s="49"/>
      <c r="GO48" s="49"/>
      <c r="GP48" s="49"/>
      <c r="GQ48" s="49"/>
      <c r="GR48" s="49"/>
      <c r="GS48" s="49"/>
      <c r="GT48" s="49"/>
      <c r="GU48" s="49"/>
      <c r="GV48" s="49"/>
      <c r="GW48" s="49"/>
      <c r="GX48" s="49"/>
      <c r="GY48" s="49"/>
      <c r="GZ48" s="49"/>
      <c r="HA48" s="49"/>
      <c r="HB48" s="49"/>
      <c r="HC48" s="49"/>
      <c r="HD48" s="49"/>
      <c r="HE48" s="49"/>
      <c r="HF48" s="49"/>
      <c r="HG48" s="49"/>
      <c r="HH48" s="49"/>
      <c r="HI48" s="49"/>
      <c r="HJ48" s="49"/>
      <c r="HK48" s="49"/>
      <c r="HL48" s="49"/>
      <c r="HM48" s="49"/>
      <c r="HN48" s="49"/>
      <c r="HO48" s="49"/>
      <c r="HP48" s="49"/>
      <c r="HQ48" s="49"/>
      <c r="HR48" s="49"/>
      <c r="HS48" s="49"/>
      <c r="HT48" s="49"/>
      <c r="HU48" s="49"/>
      <c r="HV48" s="49"/>
      <c r="HW48" s="49"/>
      <c r="HX48" s="49"/>
      <c r="HY48" s="49"/>
      <c r="HZ48" s="49"/>
    </row>
    <row r="49" spans="1:234" ht="24.75" customHeight="1">
      <c r="A49" s="45"/>
      <c r="B49" s="245" t="s">
        <v>107</v>
      </c>
      <c r="C49" s="246"/>
      <c r="D49" s="246"/>
      <c r="E49" s="246"/>
      <c r="F49" s="65">
        <f>F48+F31</f>
        <v>5747</v>
      </c>
      <c r="G49" s="45"/>
      <c r="H49" s="45"/>
      <c r="I49" s="45"/>
      <c r="J49" s="45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  <c r="FP49" s="49"/>
      <c r="FQ49" s="49"/>
      <c r="FR49" s="49"/>
      <c r="FS49" s="49"/>
      <c r="FT49" s="49"/>
      <c r="FU49" s="49"/>
      <c r="FV49" s="49"/>
      <c r="FW49" s="49"/>
      <c r="FX49" s="49"/>
      <c r="FY49" s="49"/>
      <c r="FZ49" s="49"/>
      <c r="GA49" s="49"/>
      <c r="GB49" s="49"/>
      <c r="GC49" s="49"/>
      <c r="GD49" s="49"/>
      <c r="GE49" s="49"/>
      <c r="GF49" s="49"/>
      <c r="GG49" s="49"/>
      <c r="GH49" s="49"/>
      <c r="GI49" s="49"/>
      <c r="GJ49" s="49"/>
      <c r="GK49" s="49"/>
      <c r="GL49" s="49"/>
      <c r="GM49" s="49"/>
      <c r="GN49" s="49"/>
      <c r="GO49" s="49"/>
      <c r="GP49" s="49"/>
      <c r="GQ49" s="49"/>
      <c r="GR49" s="49"/>
      <c r="GS49" s="49"/>
      <c r="GT49" s="49"/>
      <c r="GU49" s="49"/>
      <c r="GV49" s="49"/>
      <c r="GW49" s="49"/>
      <c r="GX49" s="49"/>
      <c r="GY49" s="49"/>
      <c r="GZ49" s="49"/>
      <c r="HA49" s="49"/>
      <c r="HB49" s="49"/>
      <c r="HC49" s="49"/>
      <c r="HD49" s="49"/>
      <c r="HE49" s="49"/>
      <c r="HF49" s="49"/>
      <c r="HG49" s="49"/>
      <c r="HH49" s="49"/>
      <c r="HI49" s="49"/>
      <c r="HJ49" s="49"/>
      <c r="HK49" s="49"/>
      <c r="HL49" s="49"/>
      <c r="HM49" s="49"/>
      <c r="HN49" s="49"/>
      <c r="HO49" s="49"/>
      <c r="HP49" s="49"/>
      <c r="HQ49" s="49"/>
      <c r="HR49" s="49"/>
      <c r="HS49" s="49"/>
      <c r="HT49" s="49"/>
      <c r="HU49" s="49"/>
      <c r="HV49" s="49"/>
      <c r="HW49" s="49"/>
      <c r="HX49" s="49"/>
      <c r="HY49" s="49"/>
      <c r="HZ49" s="49"/>
    </row>
    <row r="50" spans="1:234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  <c r="FP50" s="49"/>
      <c r="FQ50" s="49"/>
      <c r="FR50" s="49"/>
      <c r="FS50" s="49"/>
      <c r="FT50" s="49"/>
      <c r="FU50" s="49"/>
      <c r="FV50" s="49"/>
      <c r="FW50" s="49"/>
      <c r="FX50" s="49"/>
      <c r="FY50" s="49"/>
      <c r="FZ50" s="49"/>
      <c r="GA50" s="49"/>
      <c r="GB50" s="49"/>
      <c r="GC50" s="49"/>
      <c r="GD50" s="49"/>
      <c r="GE50" s="49"/>
      <c r="GF50" s="49"/>
      <c r="GG50" s="49"/>
      <c r="GH50" s="49"/>
      <c r="GI50" s="49"/>
      <c r="GJ50" s="49"/>
      <c r="GK50" s="49"/>
      <c r="GL50" s="49"/>
      <c r="GM50" s="49"/>
      <c r="GN50" s="49"/>
      <c r="GO50" s="49"/>
      <c r="GP50" s="49"/>
      <c r="GQ50" s="49"/>
      <c r="GR50" s="49"/>
      <c r="GS50" s="49"/>
      <c r="GT50" s="49"/>
      <c r="GU50" s="49"/>
      <c r="GV50" s="49"/>
      <c r="GW50" s="49"/>
      <c r="GX50" s="49"/>
      <c r="GY50" s="49"/>
      <c r="GZ50" s="49"/>
      <c r="HA50" s="49"/>
      <c r="HB50" s="49"/>
      <c r="HC50" s="49"/>
      <c r="HD50" s="49"/>
      <c r="HE50" s="49"/>
      <c r="HF50" s="49"/>
      <c r="HG50" s="49"/>
      <c r="HH50" s="49"/>
      <c r="HI50" s="49"/>
      <c r="HJ50" s="49"/>
      <c r="HK50" s="49"/>
      <c r="HL50" s="49"/>
      <c r="HM50" s="49"/>
      <c r="HN50" s="49"/>
      <c r="HO50" s="49"/>
      <c r="HP50" s="49"/>
      <c r="HQ50" s="49"/>
      <c r="HR50" s="49"/>
      <c r="HS50" s="49"/>
      <c r="HT50" s="49"/>
      <c r="HU50" s="49"/>
      <c r="HV50" s="49"/>
      <c r="HW50" s="49"/>
      <c r="HX50" s="49"/>
      <c r="HY50" s="49"/>
      <c r="HZ50" s="49"/>
    </row>
    <row r="51" spans="1:234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  <c r="FP51" s="49"/>
      <c r="FQ51" s="49"/>
      <c r="FR51" s="49"/>
      <c r="FS51" s="49"/>
      <c r="FT51" s="49"/>
      <c r="FU51" s="49"/>
      <c r="FV51" s="49"/>
      <c r="FW51" s="49"/>
      <c r="FX51" s="49"/>
      <c r="FY51" s="49"/>
      <c r="FZ51" s="49"/>
      <c r="GA51" s="49"/>
      <c r="GB51" s="49"/>
      <c r="GC51" s="49"/>
      <c r="GD51" s="49"/>
      <c r="GE51" s="49"/>
      <c r="GF51" s="49"/>
      <c r="GG51" s="49"/>
      <c r="GH51" s="49"/>
      <c r="GI51" s="49"/>
      <c r="GJ51" s="49"/>
      <c r="GK51" s="49"/>
      <c r="GL51" s="49"/>
      <c r="GM51" s="49"/>
      <c r="GN51" s="49"/>
      <c r="GO51" s="49"/>
      <c r="GP51" s="49"/>
      <c r="GQ51" s="49"/>
      <c r="GR51" s="49"/>
      <c r="GS51" s="49"/>
      <c r="GT51" s="49"/>
      <c r="GU51" s="49"/>
      <c r="GV51" s="49"/>
      <c r="GW51" s="49"/>
      <c r="GX51" s="49"/>
      <c r="GY51" s="49"/>
      <c r="GZ51" s="49"/>
      <c r="HA51" s="49"/>
      <c r="HB51" s="49"/>
      <c r="HC51" s="49"/>
      <c r="HD51" s="49"/>
      <c r="HE51" s="49"/>
      <c r="HF51" s="49"/>
      <c r="HG51" s="49"/>
      <c r="HH51" s="49"/>
      <c r="HI51" s="49"/>
      <c r="HJ51" s="49"/>
      <c r="HK51" s="49"/>
      <c r="HL51" s="49"/>
      <c r="HM51" s="49"/>
      <c r="HN51" s="49"/>
      <c r="HO51" s="49"/>
      <c r="HP51" s="49"/>
      <c r="HQ51" s="49"/>
      <c r="HR51" s="49"/>
      <c r="HS51" s="49"/>
      <c r="HT51" s="49"/>
      <c r="HU51" s="49"/>
      <c r="HV51" s="49"/>
      <c r="HW51" s="49"/>
      <c r="HX51" s="49"/>
      <c r="HY51" s="49"/>
      <c r="HZ51" s="49"/>
    </row>
    <row r="52" spans="1:234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  <c r="FP52" s="49"/>
      <c r="FQ52" s="49"/>
      <c r="FR52" s="49"/>
      <c r="FS52" s="49"/>
      <c r="FT52" s="49"/>
      <c r="FU52" s="49"/>
      <c r="FV52" s="49"/>
      <c r="FW52" s="49"/>
      <c r="FX52" s="49"/>
      <c r="FY52" s="49"/>
      <c r="FZ52" s="49"/>
      <c r="GA52" s="49"/>
      <c r="GB52" s="49"/>
      <c r="GC52" s="49"/>
      <c r="GD52" s="49"/>
      <c r="GE52" s="49"/>
      <c r="GF52" s="49"/>
      <c r="GG52" s="49"/>
      <c r="GH52" s="49"/>
      <c r="GI52" s="49"/>
      <c r="GJ52" s="49"/>
      <c r="GK52" s="49"/>
      <c r="GL52" s="49"/>
      <c r="GM52" s="49"/>
      <c r="GN52" s="49"/>
      <c r="GO52" s="49"/>
      <c r="GP52" s="49"/>
      <c r="GQ52" s="49"/>
      <c r="GR52" s="49"/>
      <c r="GS52" s="49"/>
      <c r="GT52" s="49"/>
      <c r="GU52" s="49"/>
      <c r="GV52" s="49"/>
      <c r="GW52" s="49"/>
      <c r="GX52" s="49"/>
      <c r="GY52" s="49"/>
      <c r="GZ52" s="49"/>
      <c r="HA52" s="49"/>
      <c r="HB52" s="49"/>
      <c r="HC52" s="49"/>
      <c r="HD52" s="49"/>
      <c r="HE52" s="49"/>
      <c r="HF52" s="49"/>
      <c r="HG52" s="49"/>
      <c r="HH52" s="49"/>
      <c r="HI52" s="49"/>
      <c r="HJ52" s="49"/>
      <c r="HK52" s="49"/>
      <c r="HL52" s="49"/>
      <c r="HM52" s="49"/>
      <c r="HN52" s="49"/>
      <c r="HO52" s="49"/>
      <c r="HP52" s="49"/>
      <c r="HQ52" s="49"/>
      <c r="HR52" s="49"/>
      <c r="HS52" s="49"/>
      <c r="HT52" s="49"/>
      <c r="HU52" s="49"/>
      <c r="HV52" s="49"/>
      <c r="HW52" s="49"/>
      <c r="HX52" s="49"/>
      <c r="HY52" s="49"/>
      <c r="HZ52" s="49"/>
    </row>
    <row r="53" spans="1:234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  <c r="FP53" s="49"/>
      <c r="FQ53" s="49"/>
      <c r="FR53" s="49"/>
      <c r="FS53" s="49"/>
      <c r="FT53" s="49"/>
      <c r="FU53" s="49"/>
      <c r="FV53" s="49"/>
      <c r="FW53" s="49"/>
      <c r="FX53" s="49"/>
      <c r="FY53" s="49"/>
      <c r="FZ53" s="49"/>
      <c r="GA53" s="49"/>
      <c r="GB53" s="49"/>
      <c r="GC53" s="49"/>
      <c r="GD53" s="49"/>
      <c r="GE53" s="49"/>
      <c r="GF53" s="49"/>
      <c r="GG53" s="49"/>
      <c r="GH53" s="49"/>
      <c r="GI53" s="49"/>
      <c r="GJ53" s="49"/>
      <c r="GK53" s="49"/>
      <c r="GL53" s="49"/>
      <c r="GM53" s="49"/>
      <c r="GN53" s="49"/>
      <c r="GO53" s="49"/>
      <c r="GP53" s="49"/>
      <c r="GQ53" s="49"/>
      <c r="GR53" s="49"/>
      <c r="GS53" s="49"/>
      <c r="GT53" s="49"/>
      <c r="GU53" s="49"/>
      <c r="GV53" s="49"/>
      <c r="GW53" s="49"/>
      <c r="GX53" s="49"/>
      <c r="GY53" s="49"/>
      <c r="GZ53" s="49"/>
      <c r="HA53" s="49"/>
      <c r="HB53" s="49"/>
      <c r="HC53" s="49"/>
      <c r="HD53" s="49"/>
      <c r="HE53" s="49"/>
      <c r="HF53" s="49"/>
      <c r="HG53" s="49"/>
      <c r="HH53" s="49"/>
      <c r="HI53" s="49"/>
      <c r="HJ53" s="49"/>
      <c r="HK53" s="49"/>
      <c r="HL53" s="49"/>
      <c r="HM53" s="49"/>
      <c r="HN53" s="49"/>
      <c r="HO53" s="49"/>
      <c r="HP53" s="49"/>
      <c r="HQ53" s="49"/>
      <c r="HR53" s="49"/>
      <c r="HS53" s="49"/>
      <c r="HT53" s="49"/>
      <c r="HU53" s="49"/>
      <c r="HV53" s="49"/>
      <c r="HW53" s="49"/>
      <c r="HX53" s="49"/>
      <c r="HY53" s="49"/>
      <c r="HZ53" s="49"/>
    </row>
    <row r="54" spans="1:234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  <c r="FP54" s="49"/>
      <c r="FQ54" s="49"/>
      <c r="FR54" s="49"/>
      <c r="FS54" s="49"/>
      <c r="FT54" s="49"/>
      <c r="FU54" s="49"/>
      <c r="FV54" s="49"/>
      <c r="FW54" s="49"/>
      <c r="FX54" s="49"/>
      <c r="FY54" s="49"/>
      <c r="FZ54" s="49"/>
      <c r="GA54" s="49"/>
      <c r="GB54" s="49"/>
      <c r="GC54" s="49"/>
      <c r="GD54" s="49"/>
      <c r="GE54" s="49"/>
      <c r="GF54" s="49"/>
      <c r="GG54" s="49"/>
      <c r="GH54" s="49"/>
      <c r="GI54" s="49"/>
      <c r="GJ54" s="49"/>
      <c r="GK54" s="49"/>
      <c r="GL54" s="49"/>
      <c r="GM54" s="49"/>
      <c r="GN54" s="49"/>
      <c r="GO54" s="49"/>
      <c r="GP54" s="49"/>
      <c r="GQ54" s="49"/>
      <c r="GR54" s="49"/>
      <c r="GS54" s="49"/>
      <c r="GT54" s="49"/>
      <c r="GU54" s="49"/>
      <c r="GV54" s="49"/>
      <c r="GW54" s="49"/>
      <c r="GX54" s="49"/>
      <c r="GY54" s="49"/>
      <c r="GZ54" s="49"/>
      <c r="HA54" s="49"/>
      <c r="HB54" s="49"/>
      <c r="HC54" s="49"/>
      <c r="HD54" s="49"/>
      <c r="HE54" s="49"/>
      <c r="HF54" s="49"/>
      <c r="HG54" s="49"/>
      <c r="HH54" s="49"/>
      <c r="HI54" s="49"/>
      <c r="HJ54" s="49"/>
      <c r="HK54" s="49"/>
      <c r="HL54" s="49"/>
      <c r="HM54" s="49"/>
      <c r="HN54" s="49"/>
      <c r="HO54" s="49"/>
      <c r="HP54" s="49"/>
      <c r="HQ54" s="49"/>
      <c r="HR54" s="49"/>
      <c r="HS54" s="49"/>
      <c r="HT54" s="49"/>
      <c r="HU54" s="49"/>
      <c r="HV54" s="49"/>
      <c r="HW54" s="49"/>
      <c r="HX54" s="49"/>
      <c r="HY54" s="49"/>
      <c r="HZ54" s="49"/>
    </row>
    <row r="55" spans="1:234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  <c r="FP55" s="49"/>
      <c r="FQ55" s="49"/>
      <c r="FR55" s="49"/>
      <c r="FS55" s="49"/>
      <c r="FT55" s="49"/>
      <c r="FU55" s="49"/>
      <c r="FV55" s="49"/>
      <c r="FW55" s="49"/>
      <c r="FX55" s="49"/>
      <c r="FY55" s="49"/>
      <c r="FZ55" s="49"/>
      <c r="GA55" s="49"/>
      <c r="GB55" s="49"/>
      <c r="GC55" s="49"/>
      <c r="GD55" s="49"/>
      <c r="GE55" s="49"/>
      <c r="GF55" s="49"/>
      <c r="GG55" s="49"/>
      <c r="GH55" s="49"/>
      <c r="GI55" s="49"/>
      <c r="GJ55" s="49"/>
      <c r="GK55" s="49"/>
      <c r="GL55" s="49"/>
      <c r="GM55" s="49"/>
      <c r="GN55" s="49"/>
      <c r="GO55" s="49"/>
      <c r="GP55" s="49"/>
      <c r="GQ55" s="49"/>
      <c r="GR55" s="49"/>
      <c r="GS55" s="49"/>
      <c r="GT55" s="49"/>
      <c r="GU55" s="49"/>
      <c r="GV55" s="49"/>
      <c r="GW55" s="49"/>
      <c r="GX55" s="49"/>
      <c r="GY55" s="49"/>
      <c r="GZ55" s="49"/>
      <c r="HA55" s="49"/>
      <c r="HB55" s="49"/>
      <c r="HC55" s="49"/>
      <c r="HD55" s="49"/>
      <c r="HE55" s="49"/>
      <c r="HF55" s="49"/>
      <c r="HG55" s="49"/>
      <c r="HH55" s="49"/>
      <c r="HI55" s="49"/>
      <c r="HJ55" s="49"/>
      <c r="HK55" s="49"/>
      <c r="HL55" s="49"/>
      <c r="HM55" s="49"/>
      <c r="HN55" s="49"/>
      <c r="HO55" s="49"/>
      <c r="HP55" s="49"/>
      <c r="HQ55" s="49"/>
      <c r="HR55" s="49"/>
      <c r="HS55" s="49"/>
      <c r="HT55" s="49"/>
      <c r="HU55" s="49"/>
      <c r="HV55" s="49"/>
      <c r="HW55" s="49"/>
      <c r="HX55" s="49"/>
      <c r="HY55" s="49"/>
      <c r="HZ55" s="49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31:E31"/>
    <mergeCell ref="B33:F33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126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70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2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4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86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74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82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168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127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3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3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0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0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165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2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177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0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165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168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345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128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52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6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68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49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11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65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133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129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2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0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165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1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176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1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165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172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348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130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29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39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1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29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33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72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131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1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96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3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1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111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1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99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109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220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132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1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393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402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1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0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393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396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798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194"/>
      <c r="B1" s="194" t="s">
        <v>0</v>
      </c>
      <c r="C1" s="194"/>
      <c r="D1" s="194"/>
      <c r="E1" s="194"/>
      <c r="F1" s="194"/>
      <c r="G1" s="194"/>
      <c r="H1" s="194"/>
      <c r="I1" s="194"/>
      <c r="J1" s="194"/>
    </row>
    <row r="2" spans="1:10" ht="30" customHeight="1">
      <c r="A2" s="195"/>
      <c r="B2" s="195" t="s">
        <v>1</v>
      </c>
      <c r="C2" s="196" t="s">
        <v>2</v>
      </c>
      <c r="D2" s="195"/>
      <c r="E2" s="195"/>
      <c r="F2" s="195"/>
      <c r="G2" s="195"/>
      <c r="H2" s="195"/>
      <c r="I2" s="195"/>
      <c r="J2" s="195"/>
    </row>
    <row r="3" spans="1:10" ht="30" customHeight="1">
      <c r="A3" s="195"/>
      <c r="B3" s="195" t="s">
        <v>3</v>
      </c>
      <c r="C3" s="197" t="s">
        <v>133</v>
      </c>
      <c r="D3" s="197"/>
      <c r="E3" s="195"/>
      <c r="F3" s="195"/>
      <c r="G3" s="195"/>
      <c r="H3" s="195"/>
      <c r="I3" s="195"/>
      <c r="J3" s="195"/>
    </row>
    <row r="4" spans="1:10" ht="30" customHeight="1">
      <c r="A4" s="195"/>
      <c r="B4" s="195" t="s">
        <v>5</v>
      </c>
      <c r="C4" s="198" t="s">
        <v>69</v>
      </c>
      <c r="D4" s="196">
        <v>2022</v>
      </c>
      <c r="E4" s="195"/>
      <c r="F4" s="195"/>
      <c r="G4" s="195"/>
      <c r="H4" s="195"/>
      <c r="I4" s="195"/>
      <c r="J4" s="195"/>
    </row>
    <row r="5" spans="1:10" ht="49.5" customHeight="1">
      <c r="A5" s="195"/>
      <c r="B5" s="223" t="s">
        <v>6</v>
      </c>
      <c r="C5" s="223"/>
      <c r="D5" s="223"/>
      <c r="E5" s="223"/>
      <c r="F5" s="223"/>
      <c r="G5" s="195"/>
      <c r="H5" s="195"/>
      <c r="I5" s="195"/>
      <c r="J5" s="195"/>
    </row>
    <row r="6" spans="1:10" ht="39.75" customHeight="1">
      <c r="A6" s="195"/>
      <c r="B6" s="196" t="s">
        <v>70</v>
      </c>
      <c r="C6" s="196"/>
      <c r="D6" s="195"/>
      <c r="E6" s="195"/>
      <c r="F6" s="195"/>
      <c r="G6" s="195"/>
      <c r="H6" s="195"/>
      <c r="I6" s="195"/>
      <c r="J6" s="195"/>
    </row>
    <row r="7" spans="1:10" ht="30" customHeight="1">
      <c r="A7" s="199"/>
      <c r="B7" s="221" t="s">
        <v>71</v>
      </c>
      <c r="C7" s="222"/>
      <c r="D7" s="222"/>
      <c r="E7" s="200" t="s">
        <v>72</v>
      </c>
      <c r="F7" s="201" t="s">
        <v>73</v>
      </c>
      <c r="G7" s="199"/>
      <c r="H7" s="199"/>
      <c r="I7" s="199"/>
      <c r="J7" s="199"/>
    </row>
    <row r="8" spans="1:10" ht="24.75" customHeight="1">
      <c r="A8" s="199"/>
      <c r="B8" s="224" t="s">
        <v>74</v>
      </c>
      <c r="C8" s="224"/>
      <c r="D8" s="225"/>
      <c r="E8" s="202" t="s">
        <v>75</v>
      </c>
      <c r="F8" s="203">
        <v>0</v>
      </c>
      <c r="G8" s="199"/>
      <c r="H8" s="199"/>
      <c r="I8" s="199"/>
      <c r="J8" s="199"/>
    </row>
    <row r="9" spans="1:10" ht="24.75" customHeight="1">
      <c r="A9" s="199"/>
      <c r="B9" s="226"/>
      <c r="C9" s="226"/>
      <c r="D9" s="227"/>
      <c r="E9" s="202" t="s">
        <v>76</v>
      </c>
      <c r="F9" s="203">
        <v>0</v>
      </c>
      <c r="G9" s="199"/>
      <c r="H9" s="199"/>
      <c r="I9" s="199"/>
      <c r="J9" s="199"/>
    </row>
    <row r="10" spans="1:10" ht="24.75" customHeight="1">
      <c r="A10" s="199"/>
      <c r="B10" s="228" t="s">
        <v>77</v>
      </c>
      <c r="C10" s="228"/>
      <c r="D10" s="229"/>
      <c r="E10" s="204" t="s">
        <v>78</v>
      </c>
      <c r="F10" s="203">
        <v>2</v>
      </c>
      <c r="G10" s="199"/>
      <c r="H10" s="199"/>
      <c r="I10" s="199"/>
      <c r="J10" s="199"/>
    </row>
    <row r="11" spans="1:10" ht="24.75" customHeight="1">
      <c r="A11" s="199"/>
      <c r="B11" s="230"/>
      <c r="C11" s="230"/>
      <c r="D11" s="231"/>
      <c r="E11" s="204" t="s">
        <v>79</v>
      </c>
      <c r="F11" s="203">
        <v>2</v>
      </c>
      <c r="G11" s="199"/>
      <c r="H11" s="199"/>
      <c r="I11" s="199"/>
      <c r="J11" s="199"/>
    </row>
    <row r="12" spans="1:10" ht="24.75" customHeight="1">
      <c r="A12" s="199"/>
      <c r="B12" s="232"/>
      <c r="C12" s="232"/>
      <c r="D12" s="233"/>
      <c r="E12" s="204" t="s">
        <v>80</v>
      </c>
      <c r="F12" s="203">
        <v>0</v>
      </c>
      <c r="G12" s="205"/>
      <c r="H12" s="205"/>
      <c r="I12" s="205"/>
      <c r="J12" s="205"/>
    </row>
    <row r="13" spans="1:10" ht="24.75" customHeight="1">
      <c r="A13" s="199"/>
      <c r="B13" s="228" t="s">
        <v>81</v>
      </c>
      <c r="C13" s="228"/>
      <c r="D13" s="229"/>
      <c r="E13" s="204" t="s">
        <v>78</v>
      </c>
      <c r="F13" s="203">
        <v>1</v>
      </c>
      <c r="G13" s="205"/>
      <c r="H13" s="205"/>
      <c r="I13" s="205"/>
      <c r="J13" s="205"/>
    </row>
    <row r="14" spans="1:10" ht="24.75" customHeight="1">
      <c r="A14" s="199"/>
      <c r="B14" s="230"/>
      <c r="C14" s="230"/>
      <c r="D14" s="231"/>
      <c r="E14" s="204" t="s">
        <v>79</v>
      </c>
      <c r="F14" s="203">
        <v>1</v>
      </c>
      <c r="G14" s="205"/>
      <c r="H14" s="205"/>
      <c r="I14" s="205"/>
      <c r="J14" s="205"/>
    </row>
    <row r="15" spans="1:10" ht="24.75" customHeight="1">
      <c r="A15" s="199"/>
      <c r="B15" s="230"/>
      <c r="C15" s="230"/>
      <c r="D15" s="231"/>
      <c r="E15" s="204" t="s">
        <v>80</v>
      </c>
      <c r="F15" s="203">
        <v>0</v>
      </c>
      <c r="G15" s="205"/>
      <c r="H15" s="205"/>
      <c r="I15" s="205"/>
      <c r="J15" s="205"/>
    </row>
    <row r="16" spans="1:10" ht="24.75" customHeight="1">
      <c r="A16" s="199"/>
      <c r="B16" s="232"/>
      <c r="C16" s="232"/>
      <c r="D16" s="233"/>
      <c r="E16" s="204" t="s">
        <v>82</v>
      </c>
      <c r="F16" s="203">
        <v>0</v>
      </c>
      <c r="G16" s="199"/>
      <c r="H16" s="199"/>
      <c r="I16" s="199"/>
      <c r="J16" s="199"/>
    </row>
    <row r="17" spans="1:10" ht="24.75" customHeight="1">
      <c r="A17" s="199"/>
      <c r="B17" s="234" t="s">
        <v>83</v>
      </c>
      <c r="C17" s="235"/>
      <c r="D17" s="235"/>
      <c r="E17" s="204" t="s">
        <v>82</v>
      </c>
      <c r="F17" s="203">
        <v>0</v>
      </c>
      <c r="G17" s="199"/>
      <c r="H17" s="199"/>
      <c r="I17" s="199"/>
      <c r="J17" s="199"/>
    </row>
    <row r="18" spans="1:10" ht="24.75" customHeight="1">
      <c r="A18" s="199"/>
      <c r="B18" s="234" t="s">
        <v>84</v>
      </c>
      <c r="C18" s="235"/>
      <c r="D18" s="235"/>
      <c r="E18" s="204" t="s">
        <v>82</v>
      </c>
      <c r="F18" s="203">
        <v>0</v>
      </c>
      <c r="G18" s="199"/>
      <c r="H18" s="199"/>
      <c r="I18" s="199"/>
      <c r="J18" s="199"/>
    </row>
    <row r="19" spans="1:10" ht="24.75" customHeight="1">
      <c r="A19" s="199"/>
      <c r="B19" s="224" t="s">
        <v>85</v>
      </c>
      <c r="C19" s="228"/>
      <c r="D19" s="229"/>
      <c r="E19" s="204" t="s">
        <v>78</v>
      </c>
      <c r="F19" s="203">
        <v>2</v>
      </c>
      <c r="G19" s="199"/>
      <c r="H19" s="199"/>
      <c r="I19" s="199"/>
      <c r="J19" s="199"/>
    </row>
    <row r="20" spans="1:10" ht="24.75" customHeight="1">
      <c r="A20" s="199"/>
      <c r="B20" s="230"/>
      <c r="C20" s="230"/>
      <c r="D20" s="231"/>
      <c r="E20" s="204" t="s">
        <v>86</v>
      </c>
      <c r="F20" s="203">
        <v>2</v>
      </c>
      <c r="G20" s="199"/>
      <c r="H20" s="199"/>
      <c r="I20" s="199"/>
      <c r="J20" s="199"/>
    </row>
    <row r="21" spans="1:10" ht="24.75" customHeight="1">
      <c r="A21" s="199"/>
      <c r="B21" s="230"/>
      <c r="C21" s="230"/>
      <c r="D21" s="231"/>
      <c r="E21" s="204" t="s">
        <v>87</v>
      </c>
      <c r="F21" s="203">
        <v>27</v>
      </c>
      <c r="G21" s="199"/>
      <c r="H21" s="199"/>
      <c r="I21" s="199"/>
      <c r="J21" s="199"/>
    </row>
    <row r="22" spans="1:10" ht="24.75" customHeight="1">
      <c r="A22" s="199"/>
      <c r="B22" s="230"/>
      <c r="C22" s="230"/>
      <c r="D22" s="231"/>
      <c r="E22" s="204" t="s">
        <v>88</v>
      </c>
      <c r="F22" s="203">
        <v>0</v>
      </c>
      <c r="G22" s="199"/>
      <c r="H22" s="199"/>
      <c r="I22" s="199"/>
      <c r="J22" s="199"/>
    </row>
    <row r="23" spans="1:10" ht="24.75" customHeight="1">
      <c r="A23" s="199"/>
      <c r="B23" s="230"/>
      <c r="C23" s="230"/>
      <c r="D23" s="231"/>
      <c r="E23" s="204" t="s">
        <v>80</v>
      </c>
      <c r="F23" s="203">
        <v>0</v>
      </c>
      <c r="G23" s="199"/>
      <c r="H23" s="199"/>
      <c r="I23" s="199"/>
      <c r="J23" s="199"/>
    </row>
    <row r="24" spans="1:10" ht="24.75" customHeight="1">
      <c r="A24" s="199"/>
      <c r="B24" s="230"/>
      <c r="C24" s="230"/>
      <c r="D24" s="231"/>
      <c r="E24" s="204" t="s">
        <v>82</v>
      </c>
      <c r="F24" s="203">
        <v>0</v>
      </c>
      <c r="G24" s="199"/>
      <c r="H24" s="199"/>
      <c r="I24" s="199"/>
      <c r="J24" s="199"/>
    </row>
    <row r="25" spans="1:10" ht="24.75" customHeight="1">
      <c r="A25" s="199"/>
      <c r="B25" s="232"/>
      <c r="C25" s="232"/>
      <c r="D25" s="233"/>
      <c r="E25" s="204" t="s">
        <v>89</v>
      </c>
      <c r="F25" s="203">
        <v>0</v>
      </c>
      <c r="G25" s="199"/>
      <c r="H25" s="199"/>
      <c r="I25" s="199"/>
      <c r="J25" s="199"/>
    </row>
    <row r="26" spans="1:10" ht="24.75" customHeight="1">
      <c r="A26" s="199"/>
      <c r="B26" s="224" t="s">
        <v>109</v>
      </c>
      <c r="C26" s="224"/>
      <c r="D26" s="225"/>
      <c r="E26" s="204" t="s">
        <v>87</v>
      </c>
      <c r="F26" s="203">
        <v>0</v>
      </c>
      <c r="G26" s="199"/>
      <c r="H26" s="199"/>
      <c r="I26" s="199"/>
      <c r="J26" s="199"/>
    </row>
    <row r="27" spans="1:10" ht="24.75" customHeight="1">
      <c r="A27" s="199"/>
      <c r="B27" s="236"/>
      <c r="C27" s="236"/>
      <c r="D27" s="237"/>
      <c r="E27" s="204" t="s">
        <v>88</v>
      </c>
      <c r="F27" s="203">
        <v>0</v>
      </c>
      <c r="G27" s="199"/>
      <c r="H27" s="199"/>
      <c r="I27" s="199"/>
      <c r="J27" s="199"/>
    </row>
    <row r="28" spans="1:10" ht="24.75" customHeight="1">
      <c r="A28" s="199"/>
      <c r="B28" s="236"/>
      <c r="C28" s="236"/>
      <c r="D28" s="237"/>
      <c r="E28" s="204" t="s">
        <v>80</v>
      </c>
      <c r="F28" s="203">
        <v>0</v>
      </c>
      <c r="G28" s="199"/>
      <c r="H28" s="199"/>
      <c r="I28" s="199"/>
      <c r="J28" s="199"/>
    </row>
    <row r="29" spans="1:10" ht="24.75" customHeight="1">
      <c r="A29" s="199"/>
      <c r="B29" s="236"/>
      <c r="C29" s="236"/>
      <c r="D29" s="237"/>
      <c r="E29" s="204" t="s">
        <v>82</v>
      </c>
      <c r="F29" s="203">
        <v>0</v>
      </c>
      <c r="G29" s="199"/>
      <c r="H29" s="199"/>
      <c r="I29" s="199"/>
      <c r="J29" s="199"/>
    </row>
    <row r="30" spans="1:10" ht="24.75" customHeight="1">
      <c r="A30" s="199"/>
      <c r="B30" s="236"/>
      <c r="C30" s="236"/>
      <c r="D30" s="237"/>
      <c r="E30" s="204" t="s">
        <v>89</v>
      </c>
      <c r="F30" s="203">
        <v>0</v>
      </c>
      <c r="G30" s="199"/>
      <c r="H30" s="199"/>
      <c r="I30" s="199"/>
      <c r="J30" s="199"/>
    </row>
    <row r="31" spans="1:10" ht="24.75" customHeight="1">
      <c r="A31" s="199"/>
      <c r="B31" s="238" t="s">
        <v>91</v>
      </c>
      <c r="C31" s="239"/>
      <c r="D31" s="239"/>
      <c r="E31" s="240"/>
      <c r="F31" s="206">
        <f>SUM(F8:F30)</f>
        <v>37</v>
      </c>
      <c r="G31" s="199"/>
      <c r="H31" s="199"/>
      <c r="I31" s="199"/>
      <c r="J31" s="199"/>
    </row>
    <row r="32" spans="1:10" ht="24.75" customHeight="1">
      <c r="A32" s="199"/>
      <c r="B32" s="207"/>
      <c r="C32" s="207"/>
      <c r="D32" s="207"/>
      <c r="E32" s="207"/>
      <c r="F32" s="208"/>
      <c r="G32" s="199"/>
      <c r="H32" s="199"/>
      <c r="I32" s="199"/>
      <c r="J32" s="199"/>
    </row>
    <row r="33" spans="1:10" ht="39.75" customHeight="1">
      <c r="A33" s="195"/>
      <c r="B33" s="241" t="s">
        <v>92</v>
      </c>
      <c r="C33" s="241"/>
      <c r="D33" s="241"/>
      <c r="E33" s="241"/>
      <c r="F33" s="241"/>
      <c r="G33" s="195"/>
      <c r="H33" s="195"/>
      <c r="I33" s="195"/>
      <c r="J33" s="195"/>
    </row>
    <row r="34" spans="1:10" ht="24.75" customHeight="1">
      <c r="A34" s="199"/>
      <c r="B34" s="221" t="s">
        <v>71</v>
      </c>
      <c r="C34" s="222"/>
      <c r="D34" s="222"/>
      <c r="E34" s="200" t="s">
        <v>72</v>
      </c>
      <c r="F34" s="201" t="s">
        <v>73</v>
      </c>
      <c r="G34" s="199"/>
      <c r="H34" s="199"/>
      <c r="I34" s="199"/>
      <c r="J34" s="199"/>
    </row>
    <row r="35" spans="1:10" ht="24.75" customHeight="1">
      <c r="A35" s="199"/>
      <c r="B35" s="224" t="s">
        <v>94</v>
      </c>
      <c r="C35" s="228"/>
      <c r="D35" s="229"/>
      <c r="E35" s="202" t="s">
        <v>75</v>
      </c>
      <c r="F35" s="203">
        <v>0</v>
      </c>
      <c r="G35" s="199"/>
      <c r="H35" s="199"/>
      <c r="I35" s="199"/>
      <c r="J35" s="199"/>
    </row>
    <row r="36" spans="1:10" ht="24.75" customHeight="1">
      <c r="A36" s="199"/>
      <c r="B36" s="230"/>
      <c r="C36" s="230"/>
      <c r="D36" s="231"/>
      <c r="E36" s="202" t="s">
        <v>76</v>
      </c>
      <c r="F36" s="203">
        <v>0</v>
      </c>
      <c r="G36" s="199"/>
      <c r="H36" s="199"/>
      <c r="I36" s="199"/>
      <c r="J36" s="199"/>
    </row>
    <row r="37" spans="1:10" ht="24.75" customHeight="1">
      <c r="A37" s="199"/>
      <c r="B37" s="230"/>
      <c r="C37" s="230"/>
      <c r="D37" s="231"/>
      <c r="E37" s="204" t="s">
        <v>78</v>
      </c>
      <c r="F37" s="203">
        <v>2</v>
      </c>
      <c r="G37" s="199"/>
      <c r="H37" s="199"/>
      <c r="I37" s="199"/>
      <c r="J37" s="199"/>
    </row>
    <row r="38" spans="1:10" ht="24.75" customHeight="1">
      <c r="A38" s="199"/>
      <c r="B38" s="230"/>
      <c r="C38" s="230"/>
      <c r="D38" s="231"/>
      <c r="E38" s="204" t="s">
        <v>79</v>
      </c>
      <c r="F38" s="203">
        <v>2</v>
      </c>
      <c r="G38" s="199"/>
      <c r="H38" s="199"/>
      <c r="I38" s="199"/>
      <c r="J38" s="199"/>
    </row>
    <row r="39" spans="1:10" ht="24.75" customHeight="1">
      <c r="A39" s="199"/>
      <c r="B39" s="232"/>
      <c r="C39" s="232"/>
      <c r="D39" s="233"/>
      <c r="E39" s="204" t="s">
        <v>80</v>
      </c>
      <c r="F39" s="203">
        <v>0</v>
      </c>
      <c r="G39" s="199"/>
      <c r="H39" s="199"/>
      <c r="I39" s="199"/>
      <c r="J39" s="199"/>
    </row>
    <row r="40" spans="1:10" ht="24.75" customHeight="1">
      <c r="A40" s="199"/>
      <c r="B40" s="224" t="s">
        <v>95</v>
      </c>
      <c r="C40" s="228"/>
      <c r="D40" s="229"/>
      <c r="E40" s="204" t="s">
        <v>96</v>
      </c>
      <c r="F40" s="203">
        <v>0</v>
      </c>
      <c r="G40" s="199"/>
      <c r="H40" s="199"/>
      <c r="I40" s="199"/>
      <c r="J40" s="199"/>
    </row>
    <row r="41" spans="1:10" ht="24.75" customHeight="1">
      <c r="A41" s="199"/>
      <c r="B41" s="236"/>
      <c r="C41" s="230"/>
      <c r="D41" s="231"/>
      <c r="E41" s="204" t="s">
        <v>97</v>
      </c>
      <c r="F41" s="203">
        <v>0</v>
      </c>
      <c r="G41" s="199"/>
      <c r="H41" s="199"/>
      <c r="I41" s="199"/>
      <c r="J41" s="199"/>
    </row>
    <row r="42" spans="1:10" ht="24.75" customHeight="1">
      <c r="A42" s="199"/>
      <c r="B42" s="232"/>
      <c r="C42" s="232"/>
      <c r="D42" s="233"/>
      <c r="E42" s="204" t="s">
        <v>98</v>
      </c>
      <c r="F42" s="203">
        <v>0</v>
      </c>
      <c r="G42" s="199"/>
      <c r="H42" s="199"/>
      <c r="I42" s="199"/>
      <c r="J42" s="199"/>
    </row>
    <row r="43" spans="1:10" ht="24.75" customHeight="1">
      <c r="A43" s="199"/>
      <c r="B43" s="224" t="s">
        <v>99</v>
      </c>
      <c r="C43" s="228"/>
      <c r="D43" s="229"/>
      <c r="E43" s="204" t="s">
        <v>100</v>
      </c>
      <c r="F43" s="203">
        <v>1</v>
      </c>
      <c r="G43" s="199"/>
      <c r="H43" s="199"/>
      <c r="I43" s="199"/>
      <c r="J43" s="199"/>
    </row>
    <row r="44" spans="1:10" ht="24.75" customHeight="1">
      <c r="A44" s="199"/>
      <c r="B44" s="236"/>
      <c r="C44" s="230"/>
      <c r="D44" s="231"/>
      <c r="E44" s="204" t="s">
        <v>101</v>
      </c>
      <c r="F44" s="203">
        <v>1</v>
      </c>
      <c r="G44" s="199"/>
      <c r="H44" s="199"/>
      <c r="I44" s="199"/>
      <c r="J44" s="199"/>
    </row>
    <row r="45" spans="1:10" ht="24.75" customHeight="1">
      <c r="A45" s="199"/>
      <c r="B45" s="232"/>
      <c r="C45" s="232"/>
      <c r="D45" s="233"/>
      <c r="E45" s="204" t="s">
        <v>102</v>
      </c>
      <c r="F45" s="203">
        <v>0</v>
      </c>
      <c r="G45" s="199"/>
      <c r="H45" s="199"/>
      <c r="I45" s="199"/>
      <c r="J45" s="199"/>
    </row>
    <row r="46" spans="1:10" ht="24.75" customHeight="1">
      <c r="A46" s="199"/>
      <c r="B46" s="224" t="s">
        <v>103</v>
      </c>
      <c r="C46" s="228"/>
      <c r="D46" s="229"/>
      <c r="E46" s="204" t="s">
        <v>104</v>
      </c>
      <c r="F46" s="203">
        <v>28</v>
      </c>
      <c r="G46" s="199"/>
      <c r="H46" s="199"/>
      <c r="I46" s="199"/>
      <c r="J46" s="199"/>
    </row>
    <row r="47" spans="1:10" ht="24.75" customHeight="1">
      <c r="A47" s="199"/>
      <c r="B47" s="232"/>
      <c r="C47" s="232"/>
      <c r="D47" s="233"/>
      <c r="E47" s="204" t="s">
        <v>105</v>
      </c>
      <c r="F47" s="203">
        <v>0</v>
      </c>
      <c r="G47" s="199"/>
      <c r="H47" s="199"/>
      <c r="I47" s="199"/>
      <c r="J47" s="199"/>
    </row>
    <row r="48" spans="1:10" ht="24.75" customHeight="1">
      <c r="A48" s="199"/>
      <c r="B48" s="243" t="s">
        <v>106</v>
      </c>
      <c r="C48" s="244"/>
      <c r="D48" s="244"/>
      <c r="E48" s="244"/>
      <c r="F48" s="209">
        <f>SUM(F35:F47)</f>
        <v>34</v>
      </c>
      <c r="G48" s="199"/>
      <c r="H48" s="199"/>
      <c r="I48" s="199"/>
      <c r="J48" s="199"/>
    </row>
    <row r="49" spans="1:10" ht="24.75" customHeight="1">
      <c r="A49" s="199"/>
      <c r="B49" s="245" t="s">
        <v>107</v>
      </c>
      <c r="C49" s="246"/>
      <c r="D49" s="246"/>
      <c r="E49" s="246"/>
      <c r="F49" s="210">
        <f>F48+F31</f>
        <v>71</v>
      </c>
      <c r="G49" s="199"/>
      <c r="H49" s="199"/>
      <c r="I49" s="199"/>
      <c r="J49" s="199"/>
    </row>
    <row r="50" spans="1:10" ht="24.75" customHeight="1">
      <c r="A50" s="199"/>
      <c r="B50" s="211" t="s">
        <v>67</v>
      </c>
      <c r="C50" s="199"/>
      <c r="D50" s="199"/>
      <c r="E50" s="199"/>
      <c r="F50" s="199"/>
      <c r="G50" s="199"/>
      <c r="H50" s="199"/>
      <c r="I50" s="199"/>
      <c r="J50" s="199"/>
    </row>
    <row r="51" spans="1:10" ht="33.75" customHeight="1">
      <c r="A51" s="199"/>
      <c r="B51" s="242" t="s">
        <v>108</v>
      </c>
      <c r="C51" s="242"/>
      <c r="D51" s="242"/>
      <c r="E51" s="242"/>
      <c r="F51" s="242"/>
      <c r="G51" s="199"/>
      <c r="H51" s="199"/>
      <c r="I51" s="199"/>
      <c r="J51" s="199"/>
    </row>
    <row r="52" spans="1:10" ht="19.5" customHeight="1">
      <c r="A52" s="199"/>
      <c r="B52" s="199"/>
      <c r="C52" s="199"/>
      <c r="D52" s="199"/>
      <c r="E52" s="199"/>
      <c r="F52" s="199"/>
      <c r="G52" s="199"/>
      <c r="H52" s="199"/>
      <c r="I52" s="199"/>
      <c r="J52" s="199"/>
    </row>
    <row r="53" spans="1:10" ht="19.5" customHeight="1">
      <c r="A53" s="199"/>
      <c r="B53" s="199"/>
      <c r="C53" s="199"/>
      <c r="D53" s="199"/>
      <c r="E53" s="199"/>
      <c r="F53" s="199"/>
      <c r="G53" s="199"/>
      <c r="H53" s="199"/>
      <c r="I53" s="199"/>
      <c r="J53" s="199"/>
    </row>
    <row r="54" spans="1:10" ht="19.5" customHeight="1">
      <c r="A54" s="199"/>
      <c r="B54" s="199"/>
      <c r="C54" s="199"/>
      <c r="D54" s="199"/>
      <c r="E54" s="199"/>
      <c r="F54" s="199"/>
      <c r="G54" s="199"/>
      <c r="H54" s="199"/>
      <c r="I54" s="199"/>
      <c r="J54" s="199"/>
    </row>
    <row r="55" spans="1:10" ht="19.5" customHeight="1">
      <c r="A55" s="199"/>
      <c r="B55" s="199"/>
      <c r="C55" s="199"/>
      <c r="D55" s="199"/>
      <c r="E55" s="199"/>
      <c r="F55" s="199"/>
      <c r="G55" s="199"/>
      <c r="H55" s="199"/>
      <c r="I55" s="199"/>
      <c r="J55" s="199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134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33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43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33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39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82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135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1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8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3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22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0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2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8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16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38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38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5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5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0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0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0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0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2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0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0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0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6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18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2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2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0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0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1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1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0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0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0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6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24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136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1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1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10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1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23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1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1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10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16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39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110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0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9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18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9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14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32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111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223" t="s">
        <v>6</v>
      </c>
      <c r="C5" s="223"/>
      <c r="D5" s="223"/>
      <c r="E5" s="223"/>
      <c r="F5" s="22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221" t="s">
        <v>71</v>
      </c>
      <c r="C7" s="222"/>
      <c r="D7" s="222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224" t="s">
        <v>74</v>
      </c>
      <c r="C8" s="224"/>
      <c r="D8" s="225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226"/>
      <c r="C9" s="226"/>
      <c r="D9" s="227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228" t="s">
        <v>77</v>
      </c>
      <c r="C10" s="228"/>
      <c r="D10" s="229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230"/>
      <c r="C11" s="230"/>
      <c r="D11" s="231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232"/>
      <c r="C12" s="232"/>
      <c r="D12" s="233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228" t="s">
        <v>81</v>
      </c>
      <c r="C13" s="228"/>
      <c r="D13" s="229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230"/>
      <c r="C14" s="230"/>
      <c r="D14" s="231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230"/>
      <c r="C15" s="230"/>
      <c r="D15" s="231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232"/>
      <c r="C16" s="232"/>
      <c r="D16" s="233"/>
      <c r="E16" s="59" t="s">
        <v>82</v>
      </c>
      <c r="F16" s="58">
        <v>1</v>
      </c>
      <c r="G16" s="45"/>
      <c r="H16" s="45"/>
      <c r="I16" s="45"/>
      <c r="J16" s="45"/>
    </row>
    <row r="17" spans="1:10" ht="24.75" customHeight="1">
      <c r="A17" s="45"/>
      <c r="B17" s="234" t="s">
        <v>83</v>
      </c>
      <c r="C17" s="235"/>
      <c r="D17" s="235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234" t="s">
        <v>84</v>
      </c>
      <c r="C18" s="235"/>
      <c r="D18" s="235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224" t="s">
        <v>85</v>
      </c>
      <c r="C19" s="228"/>
      <c r="D19" s="229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230"/>
      <c r="C20" s="230"/>
      <c r="D20" s="231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230"/>
      <c r="C21" s="230"/>
      <c r="D21" s="231"/>
      <c r="E21" s="59" t="s">
        <v>87</v>
      </c>
      <c r="F21" s="58">
        <v>30</v>
      </c>
      <c r="G21" s="45"/>
      <c r="H21" s="45"/>
      <c r="I21" s="45"/>
      <c r="J21" s="45"/>
    </row>
    <row r="22" spans="1:10" ht="24.75" customHeight="1">
      <c r="A22" s="45"/>
      <c r="B22" s="230"/>
      <c r="C22" s="230"/>
      <c r="D22" s="231"/>
      <c r="E22" s="59" t="s">
        <v>88</v>
      </c>
      <c r="F22" s="58">
        <v>2</v>
      </c>
      <c r="G22" s="45"/>
      <c r="H22" s="45"/>
      <c r="I22" s="45"/>
      <c r="J22" s="45"/>
    </row>
    <row r="23" spans="1:10" ht="24.75" customHeight="1">
      <c r="A23" s="45"/>
      <c r="B23" s="230"/>
      <c r="C23" s="230"/>
      <c r="D23" s="231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230"/>
      <c r="C24" s="230"/>
      <c r="D24" s="231"/>
      <c r="E24" s="59" t="s">
        <v>82</v>
      </c>
      <c r="F24" s="58">
        <v>1</v>
      </c>
      <c r="G24" s="45"/>
      <c r="H24" s="45"/>
      <c r="I24" s="45"/>
      <c r="J24" s="45"/>
    </row>
    <row r="25" spans="1:10" ht="24.75" customHeight="1">
      <c r="A25" s="45"/>
      <c r="B25" s="232"/>
      <c r="C25" s="232"/>
      <c r="D25" s="233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224" t="s">
        <v>109</v>
      </c>
      <c r="C26" s="224"/>
      <c r="D26" s="225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236"/>
      <c r="C27" s="236"/>
      <c r="D27" s="237"/>
      <c r="E27" s="59" t="s">
        <v>88</v>
      </c>
      <c r="F27" s="58">
        <v>10</v>
      </c>
      <c r="G27" s="45"/>
      <c r="H27" s="45"/>
      <c r="I27" s="45"/>
      <c r="J27" s="45"/>
    </row>
    <row r="28" spans="1:10" ht="24.75" customHeight="1">
      <c r="A28" s="45"/>
      <c r="B28" s="236"/>
      <c r="C28" s="236"/>
      <c r="D28" s="237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236"/>
      <c r="C29" s="236"/>
      <c r="D29" s="237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236"/>
      <c r="C30" s="236"/>
      <c r="D30" s="237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238" t="s">
        <v>91</v>
      </c>
      <c r="C31" s="239"/>
      <c r="D31" s="239"/>
      <c r="E31" s="240"/>
      <c r="F31" s="61">
        <f>SUM(F8:F30)</f>
        <v>54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241" t="s">
        <v>92</v>
      </c>
      <c r="C33" s="241"/>
      <c r="D33" s="241"/>
      <c r="E33" s="241"/>
      <c r="F33" s="241"/>
      <c r="G33" s="50"/>
      <c r="H33" s="50"/>
      <c r="I33" s="50"/>
      <c r="J33" s="50"/>
    </row>
    <row r="34" spans="1:10" ht="24.75" customHeight="1">
      <c r="A34" s="45"/>
      <c r="B34" s="221" t="s">
        <v>71</v>
      </c>
      <c r="C34" s="222"/>
      <c r="D34" s="222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224" t="s">
        <v>94</v>
      </c>
      <c r="C35" s="228"/>
      <c r="D35" s="229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230"/>
      <c r="C36" s="230"/>
      <c r="D36" s="231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230"/>
      <c r="C37" s="230"/>
      <c r="D37" s="231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230"/>
      <c r="C38" s="230"/>
      <c r="D38" s="231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232"/>
      <c r="C39" s="232"/>
      <c r="D39" s="233"/>
      <c r="E39" s="59" t="s">
        <v>80</v>
      </c>
      <c r="F39" s="58">
        <v>1</v>
      </c>
      <c r="G39" s="45"/>
      <c r="H39" s="45"/>
      <c r="I39" s="45"/>
      <c r="J39" s="45"/>
    </row>
    <row r="40" spans="1:10" ht="24.75" customHeight="1">
      <c r="A40" s="45"/>
      <c r="B40" s="224" t="s">
        <v>95</v>
      </c>
      <c r="C40" s="228"/>
      <c r="D40" s="229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236"/>
      <c r="C41" s="230"/>
      <c r="D41" s="231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232"/>
      <c r="C42" s="232"/>
      <c r="D42" s="233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224" t="s">
        <v>99</v>
      </c>
      <c r="C43" s="228"/>
      <c r="D43" s="229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236"/>
      <c r="C44" s="230"/>
      <c r="D44" s="231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232"/>
      <c r="C45" s="232"/>
      <c r="D45" s="233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224" t="s">
        <v>103</v>
      </c>
      <c r="C46" s="228"/>
      <c r="D46" s="229"/>
      <c r="E46" s="59" t="s">
        <v>104</v>
      </c>
      <c r="F46" s="58">
        <v>40</v>
      </c>
      <c r="G46" s="45"/>
      <c r="H46" s="45"/>
      <c r="I46" s="45"/>
      <c r="J46" s="45"/>
    </row>
    <row r="47" spans="1:10" ht="24.75" customHeight="1">
      <c r="A47" s="45"/>
      <c r="B47" s="232"/>
      <c r="C47" s="232"/>
      <c r="D47" s="233"/>
      <c r="E47" s="59" t="s">
        <v>105</v>
      </c>
      <c r="F47" s="58">
        <v>2</v>
      </c>
      <c r="G47" s="45"/>
      <c r="H47" s="45"/>
      <c r="I47" s="45"/>
      <c r="J47" s="45"/>
    </row>
    <row r="48" spans="1:10" ht="24.75" customHeight="1">
      <c r="A48" s="45"/>
      <c r="B48" s="243" t="s">
        <v>106</v>
      </c>
      <c r="C48" s="244"/>
      <c r="D48" s="244"/>
      <c r="E48" s="244"/>
      <c r="F48" s="64">
        <f>SUM(F35:F47)</f>
        <v>52</v>
      </c>
      <c r="G48" s="45"/>
      <c r="H48" s="45"/>
      <c r="I48" s="45"/>
      <c r="J48" s="45"/>
    </row>
    <row r="49" spans="1:10" ht="24.75" customHeight="1">
      <c r="A49" s="45"/>
      <c r="B49" s="245" t="s">
        <v>107</v>
      </c>
      <c r="C49" s="246"/>
      <c r="D49" s="246"/>
      <c r="E49" s="246"/>
      <c r="F49" s="65">
        <f>F48+F31</f>
        <v>106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242" t="s">
        <v>108</v>
      </c>
      <c r="C51" s="242"/>
      <c r="D51" s="242"/>
      <c r="E51" s="242"/>
      <c r="F51" s="242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68"/>
      <c r="B1" s="68" t="s">
        <v>0</v>
      </c>
      <c r="C1" s="68"/>
      <c r="D1" s="68"/>
      <c r="E1" s="68"/>
      <c r="F1" s="68"/>
      <c r="G1" s="68"/>
      <c r="H1" s="68"/>
      <c r="I1" s="68"/>
      <c r="J1" s="68"/>
    </row>
    <row r="2" spans="1:10" ht="30" customHeight="1">
      <c r="A2" s="69"/>
      <c r="B2" s="69" t="s">
        <v>1</v>
      </c>
      <c r="C2" s="70" t="s">
        <v>2</v>
      </c>
      <c r="D2" s="69"/>
      <c r="E2" s="69"/>
      <c r="F2" s="69"/>
      <c r="G2" s="69"/>
      <c r="H2" s="69"/>
      <c r="I2" s="69"/>
      <c r="J2" s="69"/>
    </row>
    <row r="3" spans="1:10" ht="30" customHeight="1">
      <c r="A3" s="69"/>
      <c r="B3" s="69" t="s">
        <v>3</v>
      </c>
      <c r="C3" s="71" t="s">
        <v>112</v>
      </c>
      <c r="D3" s="71"/>
      <c r="E3" s="69"/>
      <c r="F3" s="69"/>
      <c r="G3" s="69"/>
      <c r="H3" s="69"/>
      <c r="I3" s="69"/>
      <c r="J3" s="69"/>
    </row>
    <row r="4" spans="1:10" ht="30" customHeight="1">
      <c r="A4" s="69"/>
      <c r="B4" s="69" t="s">
        <v>5</v>
      </c>
      <c r="C4" s="72" t="s">
        <v>69</v>
      </c>
      <c r="D4" s="70">
        <v>2022</v>
      </c>
      <c r="E4" s="69"/>
      <c r="F4" s="69"/>
      <c r="G4" s="69"/>
      <c r="H4" s="69"/>
      <c r="I4" s="69"/>
      <c r="J4" s="69"/>
    </row>
    <row r="5" spans="1:10" ht="49.5" customHeight="1">
      <c r="A5" s="69"/>
      <c r="B5" s="223" t="s">
        <v>6</v>
      </c>
      <c r="C5" s="223"/>
      <c r="D5" s="223"/>
      <c r="E5" s="223"/>
      <c r="F5" s="223"/>
      <c r="G5" s="69"/>
      <c r="H5" s="69"/>
      <c r="I5" s="69"/>
      <c r="J5" s="69"/>
    </row>
    <row r="6" spans="1:10" ht="39.75" customHeight="1">
      <c r="A6" s="69"/>
      <c r="B6" s="70" t="s">
        <v>70</v>
      </c>
      <c r="C6" s="70"/>
      <c r="D6" s="69"/>
      <c r="E6" s="69"/>
      <c r="F6" s="69"/>
      <c r="G6" s="69"/>
      <c r="H6" s="69"/>
      <c r="I6" s="69"/>
      <c r="J6" s="69"/>
    </row>
    <row r="7" spans="1:10" ht="30" customHeight="1">
      <c r="A7" s="73"/>
      <c r="B7" s="221" t="s">
        <v>71</v>
      </c>
      <c r="C7" s="222"/>
      <c r="D7" s="222"/>
      <c r="E7" s="74" t="s">
        <v>72</v>
      </c>
      <c r="F7" s="75" t="s">
        <v>73</v>
      </c>
      <c r="G7" s="73"/>
      <c r="H7" s="73"/>
      <c r="I7" s="73"/>
      <c r="J7" s="73"/>
    </row>
    <row r="8" spans="1:10" ht="24.75" customHeight="1">
      <c r="A8" s="73"/>
      <c r="B8" s="224" t="s">
        <v>74</v>
      </c>
      <c r="C8" s="224"/>
      <c r="D8" s="225"/>
      <c r="E8" s="76" t="s">
        <v>75</v>
      </c>
      <c r="F8" s="77">
        <v>0</v>
      </c>
      <c r="G8" s="73"/>
      <c r="H8" s="73"/>
      <c r="I8" s="73"/>
      <c r="J8" s="73"/>
    </row>
    <row r="9" spans="1:10" ht="24.75" customHeight="1">
      <c r="A9" s="73"/>
      <c r="B9" s="226"/>
      <c r="C9" s="226"/>
      <c r="D9" s="227"/>
      <c r="E9" s="76" t="s">
        <v>76</v>
      </c>
      <c r="F9" s="77">
        <v>0</v>
      </c>
      <c r="G9" s="73"/>
      <c r="H9" s="73"/>
      <c r="I9" s="73"/>
      <c r="J9" s="73"/>
    </row>
    <row r="10" spans="1:10" ht="24.75" customHeight="1">
      <c r="A10" s="73"/>
      <c r="B10" s="228" t="s">
        <v>77</v>
      </c>
      <c r="C10" s="228"/>
      <c r="D10" s="229"/>
      <c r="E10" s="78" t="s">
        <v>78</v>
      </c>
      <c r="F10" s="77">
        <v>2</v>
      </c>
      <c r="G10" s="73"/>
      <c r="H10" s="73"/>
      <c r="I10" s="73"/>
      <c r="J10" s="73"/>
    </row>
    <row r="11" spans="1:10" ht="24.75" customHeight="1">
      <c r="A11" s="73"/>
      <c r="B11" s="230"/>
      <c r="C11" s="230"/>
      <c r="D11" s="231"/>
      <c r="E11" s="78" t="s">
        <v>79</v>
      </c>
      <c r="F11" s="77">
        <v>1</v>
      </c>
      <c r="G11" s="73"/>
      <c r="H11" s="73"/>
      <c r="I11" s="73"/>
      <c r="J11" s="73"/>
    </row>
    <row r="12" spans="1:10" ht="24.75" customHeight="1">
      <c r="A12" s="73"/>
      <c r="B12" s="232"/>
      <c r="C12" s="232"/>
      <c r="D12" s="233"/>
      <c r="E12" s="78" t="s">
        <v>80</v>
      </c>
      <c r="F12" s="77">
        <v>0</v>
      </c>
      <c r="G12" s="79"/>
      <c r="H12" s="79"/>
      <c r="I12" s="79"/>
      <c r="J12" s="79"/>
    </row>
    <row r="13" spans="1:10" ht="24.75" customHeight="1">
      <c r="A13" s="73"/>
      <c r="B13" s="228" t="s">
        <v>81</v>
      </c>
      <c r="C13" s="228"/>
      <c r="D13" s="229"/>
      <c r="E13" s="78" t="s">
        <v>78</v>
      </c>
      <c r="F13" s="77">
        <v>1</v>
      </c>
      <c r="G13" s="79"/>
      <c r="H13" s="79"/>
      <c r="I13" s="79"/>
      <c r="J13" s="79"/>
    </row>
    <row r="14" spans="1:10" ht="24.75" customHeight="1">
      <c r="A14" s="73"/>
      <c r="B14" s="230"/>
      <c r="C14" s="230"/>
      <c r="D14" s="231"/>
      <c r="E14" s="78" t="s">
        <v>79</v>
      </c>
      <c r="F14" s="77">
        <v>1</v>
      </c>
      <c r="G14" s="79"/>
      <c r="H14" s="79"/>
      <c r="I14" s="79"/>
      <c r="J14" s="79"/>
    </row>
    <row r="15" spans="1:10" ht="24.75" customHeight="1">
      <c r="A15" s="73"/>
      <c r="B15" s="230"/>
      <c r="C15" s="230"/>
      <c r="D15" s="231"/>
      <c r="E15" s="78" t="s">
        <v>80</v>
      </c>
      <c r="F15" s="77">
        <v>0</v>
      </c>
      <c r="G15" s="79"/>
      <c r="H15" s="79"/>
      <c r="I15" s="79"/>
      <c r="J15" s="79"/>
    </row>
    <row r="16" spans="1:10" ht="24.75" customHeight="1">
      <c r="A16" s="73"/>
      <c r="B16" s="232"/>
      <c r="C16" s="232"/>
      <c r="D16" s="233"/>
      <c r="E16" s="78" t="s">
        <v>82</v>
      </c>
      <c r="F16" s="77">
        <v>0</v>
      </c>
      <c r="G16" s="73"/>
      <c r="H16" s="73"/>
      <c r="I16" s="73"/>
      <c r="J16" s="73"/>
    </row>
    <row r="17" spans="1:10" ht="24.75" customHeight="1">
      <c r="A17" s="73"/>
      <c r="B17" s="234" t="s">
        <v>83</v>
      </c>
      <c r="C17" s="235"/>
      <c r="D17" s="235"/>
      <c r="E17" s="78" t="s">
        <v>82</v>
      </c>
      <c r="F17" s="77">
        <v>0</v>
      </c>
      <c r="G17" s="73"/>
      <c r="H17" s="73"/>
      <c r="I17" s="73"/>
      <c r="J17" s="73"/>
    </row>
    <row r="18" spans="1:10" ht="24.75" customHeight="1">
      <c r="A18" s="73"/>
      <c r="B18" s="234" t="s">
        <v>84</v>
      </c>
      <c r="C18" s="235"/>
      <c r="D18" s="235"/>
      <c r="E18" s="78" t="s">
        <v>82</v>
      </c>
      <c r="F18" s="77">
        <v>0</v>
      </c>
      <c r="G18" s="73"/>
      <c r="H18" s="73"/>
      <c r="I18" s="73"/>
      <c r="J18" s="73"/>
    </row>
    <row r="19" spans="1:10" ht="24.75" customHeight="1">
      <c r="A19" s="73"/>
      <c r="B19" s="224" t="s">
        <v>85</v>
      </c>
      <c r="C19" s="228"/>
      <c r="D19" s="229"/>
      <c r="E19" s="78" t="s">
        <v>78</v>
      </c>
      <c r="F19" s="77">
        <v>2</v>
      </c>
      <c r="G19" s="73"/>
      <c r="H19" s="73"/>
      <c r="I19" s="73"/>
      <c r="J19" s="73"/>
    </row>
    <row r="20" spans="1:10" ht="24.75" customHeight="1">
      <c r="A20" s="73"/>
      <c r="B20" s="230"/>
      <c r="C20" s="230"/>
      <c r="D20" s="231"/>
      <c r="E20" s="78" t="s">
        <v>86</v>
      </c>
      <c r="F20" s="77">
        <v>2</v>
      </c>
      <c r="G20" s="73"/>
      <c r="H20" s="73"/>
      <c r="I20" s="73"/>
      <c r="J20" s="73"/>
    </row>
    <row r="21" spans="1:10" ht="24.75" customHeight="1">
      <c r="A21" s="73"/>
      <c r="B21" s="230"/>
      <c r="C21" s="230"/>
      <c r="D21" s="231"/>
      <c r="E21" s="78" t="s">
        <v>87</v>
      </c>
      <c r="F21" s="77">
        <v>51</v>
      </c>
      <c r="G21" s="73"/>
      <c r="H21" s="73"/>
      <c r="I21" s="73"/>
      <c r="J21" s="73"/>
    </row>
    <row r="22" spans="1:10" ht="24.75" customHeight="1">
      <c r="A22" s="73"/>
      <c r="B22" s="230"/>
      <c r="C22" s="230"/>
      <c r="D22" s="231"/>
      <c r="E22" s="78" t="s">
        <v>88</v>
      </c>
      <c r="F22" s="77">
        <v>4</v>
      </c>
      <c r="G22" s="73"/>
      <c r="H22" s="73"/>
      <c r="I22" s="73"/>
      <c r="J22" s="73"/>
    </row>
    <row r="23" spans="1:10" ht="24.75" customHeight="1">
      <c r="A23" s="73"/>
      <c r="B23" s="230"/>
      <c r="C23" s="230"/>
      <c r="D23" s="231"/>
      <c r="E23" s="78" t="s">
        <v>80</v>
      </c>
      <c r="F23" s="77">
        <v>0</v>
      </c>
      <c r="G23" s="73"/>
      <c r="H23" s="73"/>
      <c r="I23" s="73"/>
      <c r="J23" s="73"/>
    </row>
    <row r="24" spans="1:10" ht="24.75" customHeight="1">
      <c r="A24" s="73"/>
      <c r="B24" s="230"/>
      <c r="C24" s="230"/>
      <c r="D24" s="231"/>
      <c r="E24" s="78" t="s">
        <v>82</v>
      </c>
      <c r="F24" s="77">
        <v>2</v>
      </c>
      <c r="G24" s="73"/>
      <c r="H24" s="73"/>
      <c r="I24" s="73"/>
      <c r="J24" s="73"/>
    </row>
    <row r="25" spans="1:10" ht="24.75" customHeight="1">
      <c r="A25" s="73"/>
      <c r="B25" s="232"/>
      <c r="C25" s="232"/>
      <c r="D25" s="233"/>
      <c r="E25" s="78" t="s">
        <v>89</v>
      </c>
      <c r="F25" s="77">
        <v>0</v>
      </c>
      <c r="G25" s="73"/>
      <c r="H25" s="73"/>
      <c r="I25" s="73"/>
      <c r="J25" s="73"/>
    </row>
    <row r="26" spans="1:10" ht="24.75" customHeight="1">
      <c r="A26" s="73"/>
      <c r="B26" s="224" t="s">
        <v>109</v>
      </c>
      <c r="C26" s="224"/>
      <c r="D26" s="225"/>
      <c r="E26" s="78" t="s">
        <v>87</v>
      </c>
      <c r="F26" s="77">
        <v>5</v>
      </c>
      <c r="G26" s="73"/>
      <c r="H26" s="73"/>
      <c r="I26" s="73"/>
      <c r="J26" s="73"/>
    </row>
    <row r="27" spans="1:10" ht="24.75" customHeight="1">
      <c r="A27" s="73"/>
      <c r="B27" s="236"/>
      <c r="C27" s="236"/>
      <c r="D27" s="237"/>
      <c r="E27" s="78" t="s">
        <v>88</v>
      </c>
      <c r="F27" s="77">
        <v>0</v>
      </c>
      <c r="G27" s="73"/>
      <c r="H27" s="73"/>
      <c r="I27" s="73"/>
      <c r="J27" s="73"/>
    </row>
    <row r="28" spans="1:10" ht="24.75" customHeight="1">
      <c r="A28" s="73"/>
      <c r="B28" s="236"/>
      <c r="C28" s="236"/>
      <c r="D28" s="237"/>
      <c r="E28" s="78" t="s">
        <v>80</v>
      </c>
      <c r="F28" s="77">
        <v>0</v>
      </c>
      <c r="G28" s="73"/>
      <c r="H28" s="73"/>
      <c r="I28" s="73"/>
      <c r="J28" s="73"/>
    </row>
    <row r="29" spans="1:10" ht="24.75" customHeight="1">
      <c r="A29" s="73"/>
      <c r="B29" s="236"/>
      <c r="C29" s="236"/>
      <c r="D29" s="237"/>
      <c r="E29" s="78" t="s">
        <v>82</v>
      </c>
      <c r="F29" s="77">
        <v>0</v>
      </c>
      <c r="G29" s="73"/>
      <c r="H29" s="73"/>
      <c r="I29" s="73"/>
      <c r="J29" s="73"/>
    </row>
    <row r="30" spans="1:10" ht="24.75" customHeight="1">
      <c r="A30" s="73"/>
      <c r="B30" s="236"/>
      <c r="C30" s="236"/>
      <c r="D30" s="237"/>
      <c r="E30" s="78" t="s">
        <v>89</v>
      </c>
      <c r="F30" s="77">
        <v>0</v>
      </c>
      <c r="G30" s="73"/>
      <c r="H30" s="73"/>
      <c r="I30" s="73"/>
      <c r="J30" s="73"/>
    </row>
    <row r="31" spans="1:10" ht="24.75" customHeight="1">
      <c r="A31" s="73"/>
      <c r="B31" s="238" t="s">
        <v>91</v>
      </c>
      <c r="C31" s="239"/>
      <c r="D31" s="239"/>
      <c r="E31" s="240"/>
      <c r="F31" s="80">
        <f>SUM(F8:F30)</f>
        <v>71</v>
      </c>
      <c r="G31" s="73"/>
      <c r="H31" s="73"/>
      <c r="I31" s="73"/>
      <c r="J31" s="73"/>
    </row>
    <row r="32" spans="1:10" ht="24.75" customHeight="1">
      <c r="A32" s="73"/>
      <c r="B32" s="81"/>
      <c r="C32" s="81"/>
      <c r="D32" s="81"/>
      <c r="E32" s="81"/>
      <c r="F32" s="82"/>
      <c r="G32" s="73"/>
      <c r="H32" s="73"/>
      <c r="I32" s="73"/>
      <c r="J32" s="73"/>
    </row>
    <row r="33" spans="1:10" ht="39.75" customHeight="1">
      <c r="A33" s="69"/>
      <c r="B33" s="241" t="s">
        <v>92</v>
      </c>
      <c r="C33" s="241"/>
      <c r="D33" s="241"/>
      <c r="E33" s="241"/>
      <c r="F33" s="241"/>
      <c r="G33" s="69"/>
      <c r="H33" s="69"/>
      <c r="I33" s="69"/>
      <c r="J33" s="69"/>
    </row>
    <row r="34" spans="1:10" ht="24.75" customHeight="1">
      <c r="A34" s="73"/>
      <c r="B34" s="221" t="s">
        <v>71</v>
      </c>
      <c r="C34" s="222"/>
      <c r="D34" s="222"/>
      <c r="E34" s="74" t="s">
        <v>72</v>
      </c>
      <c r="F34" s="75" t="s">
        <v>73</v>
      </c>
      <c r="G34" s="73"/>
      <c r="H34" s="73"/>
      <c r="I34" s="73"/>
      <c r="J34" s="73"/>
    </row>
    <row r="35" spans="1:10" ht="24.75" customHeight="1">
      <c r="A35" s="73"/>
      <c r="B35" s="224" t="s">
        <v>94</v>
      </c>
      <c r="C35" s="228"/>
      <c r="D35" s="229"/>
      <c r="E35" s="76" t="s">
        <v>75</v>
      </c>
      <c r="F35" s="77">
        <v>0</v>
      </c>
      <c r="G35" s="73"/>
      <c r="H35" s="73"/>
      <c r="I35" s="73"/>
      <c r="J35" s="73"/>
    </row>
    <row r="36" spans="1:10" ht="24.75" customHeight="1">
      <c r="A36" s="73"/>
      <c r="B36" s="230"/>
      <c r="C36" s="230"/>
      <c r="D36" s="231"/>
      <c r="E36" s="76" t="s">
        <v>76</v>
      </c>
      <c r="F36" s="77">
        <v>0</v>
      </c>
      <c r="G36" s="73"/>
      <c r="H36" s="73"/>
      <c r="I36" s="73"/>
      <c r="J36" s="73"/>
    </row>
    <row r="37" spans="1:10" ht="24.75" customHeight="1">
      <c r="A37" s="73"/>
      <c r="B37" s="230"/>
      <c r="C37" s="230"/>
      <c r="D37" s="231"/>
      <c r="E37" s="78" t="s">
        <v>78</v>
      </c>
      <c r="F37" s="77">
        <v>2</v>
      </c>
      <c r="G37" s="73"/>
      <c r="H37" s="73"/>
      <c r="I37" s="73"/>
      <c r="J37" s="73"/>
    </row>
    <row r="38" spans="1:10" ht="24.75" customHeight="1">
      <c r="A38" s="73"/>
      <c r="B38" s="230"/>
      <c r="C38" s="230"/>
      <c r="D38" s="231"/>
      <c r="E38" s="78" t="s">
        <v>79</v>
      </c>
      <c r="F38" s="77">
        <v>2</v>
      </c>
      <c r="G38" s="73"/>
      <c r="H38" s="73"/>
      <c r="I38" s="73"/>
      <c r="J38" s="73"/>
    </row>
    <row r="39" spans="1:10" ht="24.75" customHeight="1">
      <c r="A39" s="73"/>
      <c r="B39" s="232"/>
      <c r="C39" s="232"/>
      <c r="D39" s="233"/>
      <c r="E39" s="78" t="s">
        <v>80</v>
      </c>
      <c r="F39" s="77">
        <v>1</v>
      </c>
      <c r="G39" s="73"/>
      <c r="H39" s="73"/>
      <c r="I39" s="73"/>
      <c r="J39" s="73"/>
    </row>
    <row r="40" spans="1:10" ht="24.75" customHeight="1">
      <c r="A40" s="73"/>
      <c r="B40" s="224" t="s">
        <v>95</v>
      </c>
      <c r="C40" s="228"/>
      <c r="D40" s="229"/>
      <c r="E40" s="78" t="s">
        <v>96</v>
      </c>
      <c r="F40" s="77">
        <v>0</v>
      </c>
      <c r="G40" s="73"/>
      <c r="H40" s="73"/>
      <c r="I40" s="73"/>
      <c r="J40" s="73"/>
    </row>
    <row r="41" spans="1:10" ht="24.75" customHeight="1">
      <c r="A41" s="73"/>
      <c r="B41" s="236"/>
      <c r="C41" s="230"/>
      <c r="D41" s="231"/>
      <c r="E41" s="78" t="s">
        <v>97</v>
      </c>
      <c r="F41" s="77">
        <v>0</v>
      </c>
      <c r="G41" s="73"/>
      <c r="H41" s="73"/>
      <c r="I41" s="73"/>
      <c r="J41" s="73"/>
    </row>
    <row r="42" spans="1:10" ht="24.75" customHeight="1">
      <c r="A42" s="73"/>
      <c r="B42" s="232"/>
      <c r="C42" s="232"/>
      <c r="D42" s="233"/>
      <c r="E42" s="78" t="s">
        <v>98</v>
      </c>
      <c r="F42" s="77">
        <v>0</v>
      </c>
      <c r="G42" s="73"/>
      <c r="H42" s="73"/>
      <c r="I42" s="73"/>
      <c r="J42" s="73"/>
    </row>
    <row r="43" spans="1:10" ht="24.75" customHeight="1">
      <c r="A43" s="73"/>
      <c r="B43" s="224" t="s">
        <v>99</v>
      </c>
      <c r="C43" s="228"/>
      <c r="D43" s="229"/>
      <c r="E43" s="78" t="s">
        <v>100</v>
      </c>
      <c r="F43" s="77">
        <v>1</v>
      </c>
      <c r="G43" s="73"/>
      <c r="H43" s="73"/>
      <c r="I43" s="73"/>
      <c r="J43" s="73"/>
    </row>
    <row r="44" spans="1:10" ht="24.75" customHeight="1">
      <c r="A44" s="73"/>
      <c r="B44" s="236"/>
      <c r="C44" s="230"/>
      <c r="D44" s="231"/>
      <c r="E44" s="78" t="s">
        <v>101</v>
      </c>
      <c r="F44" s="77">
        <v>1</v>
      </c>
      <c r="G44" s="73"/>
      <c r="H44" s="73"/>
      <c r="I44" s="73"/>
      <c r="J44" s="73"/>
    </row>
    <row r="45" spans="1:10" ht="24.75" customHeight="1">
      <c r="A45" s="73"/>
      <c r="B45" s="232"/>
      <c r="C45" s="232"/>
      <c r="D45" s="233"/>
      <c r="E45" s="78" t="s">
        <v>102</v>
      </c>
      <c r="F45" s="77">
        <v>0</v>
      </c>
      <c r="G45" s="73"/>
      <c r="H45" s="73"/>
      <c r="I45" s="73"/>
      <c r="J45" s="73"/>
    </row>
    <row r="46" spans="1:10" ht="24.75" customHeight="1">
      <c r="A46" s="73"/>
      <c r="B46" s="224" t="s">
        <v>103</v>
      </c>
      <c r="C46" s="228"/>
      <c r="D46" s="229"/>
      <c r="E46" s="78" t="s">
        <v>104</v>
      </c>
      <c r="F46" s="77">
        <v>60</v>
      </c>
      <c r="G46" s="73"/>
      <c r="H46" s="73"/>
      <c r="I46" s="73"/>
      <c r="J46" s="73"/>
    </row>
    <row r="47" spans="1:10" ht="24.75" customHeight="1">
      <c r="A47" s="73"/>
      <c r="B47" s="232"/>
      <c r="C47" s="232"/>
      <c r="D47" s="233"/>
      <c r="E47" s="78" t="s">
        <v>105</v>
      </c>
      <c r="F47" s="77">
        <v>0</v>
      </c>
      <c r="G47" s="73"/>
      <c r="H47" s="73"/>
      <c r="I47" s="73"/>
      <c r="J47" s="73"/>
    </row>
    <row r="48" spans="1:10" ht="24.75" customHeight="1">
      <c r="A48" s="73"/>
      <c r="B48" s="243" t="s">
        <v>106</v>
      </c>
      <c r="C48" s="244"/>
      <c r="D48" s="244"/>
      <c r="E48" s="244"/>
      <c r="F48" s="83">
        <f>SUM(F35:F47)</f>
        <v>67</v>
      </c>
      <c r="G48" s="73"/>
      <c r="H48" s="73"/>
      <c r="I48" s="73"/>
      <c r="J48" s="73"/>
    </row>
    <row r="49" spans="1:10" ht="24.75" customHeight="1">
      <c r="A49" s="73"/>
      <c r="B49" s="245" t="s">
        <v>107</v>
      </c>
      <c r="C49" s="246"/>
      <c r="D49" s="246"/>
      <c r="E49" s="246"/>
      <c r="F49" s="84">
        <f>F48+F31</f>
        <v>138</v>
      </c>
      <c r="G49" s="73"/>
      <c r="H49" s="73"/>
      <c r="I49" s="73"/>
      <c r="J49" s="73"/>
    </row>
    <row r="50" spans="1:10" ht="24.75" customHeight="1">
      <c r="A50" s="73"/>
      <c r="B50" s="85" t="s">
        <v>67</v>
      </c>
      <c r="C50" s="73"/>
      <c r="D50" s="73"/>
      <c r="E50" s="73"/>
      <c r="F50" s="73"/>
      <c r="G50" s="73"/>
      <c r="H50" s="73"/>
      <c r="I50" s="73"/>
      <c r="J50" s="73"/>
    </row>
    <row r="51" spans="1:10" ht="33.75" customHeight="1">
      <c r="A51" s="73"/>
      <c r="B51" s="242" t="s">
        <v>108</v>
      </c>
      <c r="C51" s="242"/>
      <c r="D51" s="242"/>
      <c r="E51" s="242"/>
      <c r="F51" s="242"/>
      <c r="G51" s="73"/>
      <c r="H51" s="73"/>
      <c r="I51" s="73"/>
      <c r="J51" s="73"/>
    </row>
    <row r="52" spans="1:10" ht="19.5" customHeight="1">
      <c r="A52" s="73"/>
      <c r="B52" s="73"/>
      <c r="C52" s="73"/>
      <c r="D52" s="73"/>
      <c r="E52" s="73"/>
      <c r="F52" s="73"/>
      <c r="G52" s="73"/>
      <c r="H52" s="73"/>
      <c r="I52" s="73"/>
      <c r="J52" s="73"/>
    </row>
    <row r="53" spans="1:10" ht="19.5" customHeight="1">
      <c r="A53" s="73"/>
      <c r="B53" s="73"/>
      <c r="C53" s="73"/>
      <c r="D53" s="73"/>
      <c r="E53" s="73"/>
      <c r="F53" s="73"/>
      <c r="G53" s="73"/>
      <c r="H53" s="73"/>
      <c r="I53" s="73"/>
      <c r="J53" s="73"/>
    </row>
    <row r="54" spans="1:10" ht="19.5" customHeight="1">
      <c r="A54" s="73"/>
      <c r="B54" s="73"/>
      <c r="C54" s="73"/>
      <c r="D54" s="73"/>
      <c r="E54" s="73"/>
      <c r="F54" s="73"/>
      <c r="G54" s="73"/>
      <c r="H54" s="73"/>
      <c r="I54" s="73"/>
      <c r="J54" s="73"/>
    </row>
    <row r="55" spans="1:10" ht="19.5" customHeight="1">
      <c r="A55" s="73"/>
      <c r="B55" s="73"/>
      <c r="C55" s="73"/>
      <c r="D55" s="73"/>
      <c r="E55" s="73"/>
      <c r="F55" s="73"/>
      <c r="G55" s="73"/>
      <c r="H55" s="73"/>
      <c r="I55" s="73"/>
      <c r="J55" s="73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86"/>
      <c r="B1" s="86" t="s">
        <v>0</v>
      </c>
      <c r="C1" s="86"/>
      <c r="D1" s="86"/>
      <c r="E1" s="86"/>
      <c r="F1" s="86"/>
      <c r="G1" s="86"/>
      <c r="H1" s="86"/>
      <c r="I1" s="86"/>
      <c r="J1" s="86"/>
    </row>
    <row r="2" spans="1:10" ht="30" customHeight="1">
      <c r="A2" s="87"/>
      <c r="B2" s="87" t="s">
        <v>1</v>
      </c>
      <c r="C2" s="88" t="s">
        <v>2</v>
      </c>
      <c r="D2" s="87"/>
      <c r="E2" s="87"/>
      <c r="F2" s="87"/>
      <c r="G2" s="87"/>
      <c r="H2" s="87"/>
      <c r="I2" s="87"/>
      <c r="J2" s="87"/>
    </row>
    <row r="3" spans="1:10" ht="30" customHeight="1">
      <c r="A3" s="87"/>
      <c r="B3" s="87" t="s">
        <v>3</v>
      </c>
      <c r="C3" s="89" t="s">
        <v>113</v>
      </c>
      <c r="D3" s="89"/>
      <c r="E3" s="87"/>
      <c r="F3" s="87"/>
      <c r="G3" s="87"/>
      <c r="H3" s="87"/>
      <c r="I3" s="87"/>
      <c r="J3" s="87"/>
    </row>
    <row r="4" spans="1:10" ht="30" customHeight="1">
      <c r="A4" s="87"/>
      <c r="B4" s="87" t="s">
        <v>5</v>
      </c>
      <c r="C4" s="90" t="s">
        <v>69</v>
      </c>
      <c r="D4" s="88">
        <v>2022</v>
      </c>
      <c r="E4" s="87"/>
      <c r="F4" s="87"/>
      <c r="G4" s="87"/>
      <c r="H4" s="87"/>
      <c r="I4" s="87"/>
      <c r="J4" s="87"/>
    </row>
    <row r="5" spans="1:10" ht="49.5" customHeight="1">
      <c r="A5" s="87"/>
      <c r="B5" s="223" t="s">
        <v>6</v>
      </c>
      <c r="C5" s="223"/>
      <c r="D5" s="223"/>
      <c r="E5" s="223"/>
      <c r="F5" s="223"/>
      <c r="G5" s="87"/>
      <c r="H5" s="87"/>
      <c r="I5" s="87"/>
      <c r="J5" s="87"/>
    </row>
    <row r="6" spans="1:10" ht="39.75" customHeight="1">
      <c r="A6" s="87"/>
      <c r="B6" s="88" t="s">
        <v>70</v>
      </c>
      <c r="C6" s="88"/>
      <c r="D6" s="87"/>
      <c r="E6" s="87"/>
      <c r="F6" s="87"/>
      <c r="G6" s="87"/>
      <c r="H6" s="87"/>
      <c r="I6" s="87"/>
      <c r="J6" s="87"/>
    </row>
    <row r="7" spans="1:10" ht="30" customHeight="1">
      <c r="A7" s="91"/>
      <c r="B7" s="221" t="s">
        <v>71</v>
      </c>
      <c r="C7" s="222"/>
      <c r="D7" s="222"/>
      <c r="E7" s="92" t="s">
        <v>72</v>
      </c>
      <c r="F7" s="93" t="s">
        <v>73</v>
      </c>
      <c r="G7" s="91"/>
      <c r="H7" s="91"/>
      <c r="I7" s="91"/>
      <c r="J7" s="91"/>
    </row>
    <row r="8" spans="1:10" ht="24.75" customHeight="1">
      <c r="A8" s="91"/>
      <c r="B8" s="224" t="s">
        <v>74</v>
      </c>
      <c r="C8" s="224"/>
      <c r="D8" s="225"/>
      <c r="E8" s="94" t="s">
        <v>75</v>
      </c>
      <c r="F8" s="95">
        <v>0</v>
      </c>
      <c r="G8" s="91"/>
      <c r="H8" s="91"/>
      <c r="I8" s="91"/>
      <c r="J8" s="91"/>
    </row>
    <row r="9" spans="1:10" ht="24.75" customHeight="1">
      <c r="A9" s="91"/>
      <c r="B9" s="226"/>
      <c r="C9" s="226"/>
      <c r="D9" s="227"/>
      <c r="E9" s="94" t="s">
        <v>76</v>
      </c>
      <c r="F9" s="95">
        <v>0</v>
      </c>
      <c r="G9" s="91"/>
      <c r="H9" s="91"/>
      <c r="I9" s="91"/>
      <c r="J9" s="91"/>
    </row>
    <row r="10" spans="1:10" ht="24.75" customHeight="1">
      <c r="A10" s="91"/>
      <c r="B10" s="228" t="s">
        <v>77</v>
      </c>
      <c r="C10" s="228"/>
      <c r="D10" s="229"/>
      <c r="E10" s="96" t="s">
        <v>78</v>
      </c>
      <c r="F10" s="95">
        <v>2</v>
      </c>
      <c r="G10" s="91"/>
      <c r="H10" s="91"/>
      <c r="I10" s="91"/>
      <c r="J10" s="91"/>
    </row>
    <row r="11" spans="1:10" ht="24.75" customHeight="1">
      <c r="A11" s="91"/>
      <c r="B11" s="230"/>
      <c r="C11" s="230"/>
      <c r="D11" s="231"/>
      <c r="E11" s="96" t="s">
        <v>79</v>
      </c>
      <c r="F11" s="95">
        <v>1</v>
      </c>
      <c r="G11" s="91"/>
      <c r="H11" s="91"/>
      <c r="I11" s="91"/>
      <c r="J11" s="91"/>
    </row>
    <row r="12" spans="1:10" ht="24.75" customHeight="1">
      <c r="A12" s="91"/>
      <c r="B12" s="232"/>
      <c r="C12" s="232"/>
      <c r="D12" s="233"/>
      <c r="E12" s="96" t="s">
        <v>80</v>
      </c>
      <c r="F12" s="95">
        <v>1</v>
      </c>
      <c r="G12" s="97"/>
      <c r="H12" s="97"/>
      <c r="I12" s="97"/>
      <c r="J12" s="97"/>
    </row>
    <row r="13" spans="1:10" ht="24.75" customHeight="1">
      <c r="A13" s="91"/>
      <c r="B13" s="228" t="s">
        <v>81</v>
      </c>
      <c r="C13" s="228"/>
      <c r="D13" s="229"/>
      <c r="E13" s="96" t="s">
        <v>78</v>
      </c>
      <c r="F13" s="95">
        <v>1</v>
      </c>
      <c r="G13" s="97"/>
      <c r="H13" s="97"/>
      <c r="I13" s="97"/>
      <c r="J13" s="97"/>
    </row>
    <row r="14" spans="1:10" ht="24.75" customHeight="1">
      <c r="A14" s="91"/>
      <c r="B14" s="230"/>
      <c r="C14" s="230"/>
      <c r="D14" s="231"/>
      <c r="E14" s="96" t="s">
        <v>79</v>
      </c>
      <c r="F14" s="95">
        <v>1</v>
      </c>
      <c r="G14" s="97"/>
      <c r="H14" s="97"/>
      <c r="I14" s="97"/>
      <c r="J14" s="97"/>
    </row>
    <row r="15" spans="1:10" ht="24.75" customHeight="1">
      <c r="A15" s="91"/>
      <c r="B15" s="230"/>
      <c r="C15" s="230"/>
      <c r="D15" s="231"/>
      <c r="E15" s="96" t="s">
        <v>80</v>
      </c>
      <c r="F15" s="95">
        <v>0</v>
      </c>
      <c r="G15" s="97"/>
      <c r="H15" s="97"/>
      <c r="I15" s="97"/>
      <c r="J15" s="97"/>
    </row>
    <row r="16" spans="1:10" ht="24.75" customHeight="1">
      <c r="A16" s="91"/>
      <c r="B16" s="232"/>
      <c r="C16" s="232"/>
      <c r="D16" s="233"/>
      <c r="E16" s="96" t="s">
        <v>82</v>
      </c>
      <c r="F16" s="95">
        <v>0</v>
      </c>
      <c r="G16" s="91"/>
      <c r="H16" s="91"/>
      <c r="I16" s="91"/>
      <c r="J16" s="91"/>
    </row>
    <row r="17" spans="1:10" ht="24.75" customHeight="1">
      <c r="A17" s="91"/>
      <c r="B17" s="234" t="s">
        <v>83</v>
      </c>
      <c r="C17" s="235"/>
      <c r="D17" s="235"/>
      <c r="E17" s="96" t="s">
        <v>82</v>
      </c>
      <c r="F17" s="95">
        <v>0</v>
      </c>
      <c r="G17" s="91"/>
      <c r="H17" s="91"/>
      <c r="I17" s="91"/>
      <c r="J17" s="91"/>
    </row>
    <row r="18" spans="1:10" ht="24.75" customHeight="1">
      <c r="A18" s="91"/>
      <c r="B18" s="234" t="s">
        <v>84</v>
      </c>
      <c r="C18" s="235"/>
      <c r="D18" s="235"/>
      <c r="E18" s="96" t="s">
        <v>82</v>
      </c>
      <c r="F18" s="95">
        <v>0</v>
      </c>
      <c r="G18" s="91"/>
      <c r="H18" s="91"/>
      <c r="I18" s="91"/>
      <c r="J18" s="91"/>
    </row>
    <row r="19" spans="1:10" ht="24.75" customHeight="1">
      <c r="A19" s="91"/>
      <c r="B19" s="224" t="s">
        <v>85</v>
      </c>
      <c r="C19" s="228"/>
      <c r="D19" s="229"/>
      <c r="E19" s="96" t="s">
        <v>78</v>
      </c>
      <c r="F19" s="95">
        <v>2</v>
      </c>
      <c r="G19" s="91"/>
      <c r="H19" s="91"/>
      <c r="I19" s="91"/>
      <c r="J19" s="91"/>
    </row>
    <row r="20" spans="1:10" ht="24.75" customHeight="1">
      <c r="A20" s="91"/>
      <c r="B20" s="230"/>
      <c r="C20" s="230"/>
      <c r="D20" s="231"/>
      <c r="E20" s="96" t="s">
        <v>86</v>
      </c>
      <c r="F20" s="95">
        <v>2</v>
      </c>
      <c r="G20" s="91"/>
      <c r="H20" s="91"/>
      <c r="I20" s="91"/>
      <c r="J20" s="91"/>
    </row>
    <row r="21" spans="1:10" ht="24.75" customHeight="1">
      <c r="A21" s="91"/>
      <c r="B21" s="230"/>
      <c r="C21" s="230"/>
      <c r="D21" s="231"/>
      <c r="E21" s="96" t="s">
        <v>87</v>
      </c>
      <c r="F21" s="95">
        <v>175</v>
      </c>
      <c r="G21" s="91"/>
      <c r="H21" s="91"/>
      <c r="I21" s="91"/>
      <c r="J21" s="91"/>
    </row>
    <row r="22" spans="1:10" ht="24.75" customHeight="1">
      <c r="A22" s="91"/>
      <c r="B22" s="230"/>
      <c r="C22" s="230"/>
      <c r="D22" s="231"/>
      <c r="E22" s="96" t="s">
        <v>88</v>
      </c>
      <c r="F22" s="95">
        <v>24</v>
      </c>
      <c r="G22" s="91"/>
      <c r="H22" s="91"/>
      <c r="I22" s="91"/>
      <c r="J22" s="91"/>
    </row>
    <row r="23" spans="1:10" ht="24.75" customHeight="1">
      <c r="A23" s="91"/>
      <c r="B23" s="230"/>
      <c r="C23" s="230"/>
      <c r="D23" s="231"/>
      <c r="E23" s="96" t="s">
        <v>80</v>
      </c>
      <c r="F23" s="95">
        <v>1</v>
      </c>
      <c r="G23" s="91"/>
      <c r="H23" s="91"/>
      <c r="I23" s="91"/>
      <c r="J23" s="91"/>
    </row>
    <row r="24" spans="1:10" ht="24.75" customHeight="1">
      <c r="A24" s="91"/>
      <c r="B24" s="230"/>
      <c r="C24" s="230"/>
      <c r="D24" s="231"/>
      <c r="E24" s="96" t="s">
        <v>82</v>
      </c>
      <c r="F24" s="95">
        <v>0</v>
      </c>
      <c r="G24" s="91"/>
      <c r="H24" s="91"/>
      <c r="I24" s="91"/>
      <c r="J24" s="91"/>
    </row>
    <row r="25" spans="1:10" ht="24.75" customHeight="1">
      <c r="A25" s="91"/>
      <c r="B25" s="232"/>
      <c r="C25" s="232"/>
      <c r="D25" s="233"/>
      <c r="E25" s="96" t="s">
        <v>89</v>
      </c>
      <c r="F25" s="95">
        <v>0</v>
      </c>
      <c r="G25" s="91"/>
      <c r="H25" s="91"/>
      <c r="I25" s="91"/>
      <c r="J25" s="91"/>
    </row>
    <row r="26" spans="1:10" ht="24.75" customHeight="1">
      <c r="A26" s="91"/>
      <c r="B26" s="224" t="s">
        <v>109</v>
      </c>
      <c r="C26" s="224"/>
      <c r="D26" s="225"/>
      <c r="E26" s="96" t="s">
        <v>87</v>
      </c>
      <c r="F26" s="95">
        <v>0</v>
      </c>
      <c r="G26" s="91"/>
      <c r="H26" s="91"/>
      <c r="I26" s="91"/>
      <c r="J26" s="91"/>
    </row>
    <row r="27" spans="1:10" ht="24.75" customHeight="1">
      <c r="A27" s="91"/>
      <c r="B27" s="236"/>
      <c r="C27" s="236"/>
      <c r="D27" s="237"/>
      <c r="E27" s="96" t="s">
        <v>88</v>
      </c>
      <c r="F27" s="95">
        <v>0</v>
      </c>
      <c r="G27" s="91"/>
      <c r="H27" s="91"/>
      <c r="I27" s="91"/>
      <c r="J27" s="91"/>
    </row>
    <row r="28" spans="1:10" ht="24.75" customHeight="1">
      <c r="A28" s="91"/>
      <c r="B28" s="236"/>
      <c r="C28" s="236"/>
      <c r="D28" s="237"/>
      <c r="E28" s="96" t="s">
        <v>80</v>
      </c>
      <c r="F28" s="95">
        <v>0</v>
      </c>
      <c r="G28" s="91"/>
      <c r="H28" s="91"/>
      <c r="I28" s="91"/>
      <c r="J28" s="91"/>
    </row>
    <row r="29" spans="1:10" ht="24.75" customHeight="1">
      <c r="A29" s="91"/>
      <c r="B29" s="236"/>
      <c r="C29" s="236"/>
      <c r="D29" s="237"/>
      <c r="E29" s="96" t="s">
        <v>82</v>
      </c>
      <c r="F29" s="95">
        <v>0</v>
      </c>
      <c r="G29" s="91"/>
      <c r="H29" s="91"/>
      <c r="I29" s="91"/>
      <c r="J29" s="91"/>
    </row>
    <row r="30" spans="1:10" ht="24.75" customHeight="1">
      <c r="A30" s="91"/>
      <c r="B30" s="236"/>
      <c r="C30" s="236"/>
      <c r="D30" s="237"/>
      <c r="E30" s="96" t="s">
        <v>89</v>
      </c>
      <c r="F30" s="95">
        <v>0</v>
      </c>
      <c r="G30" s="91"/>
      <c r="H30" s="91"/>
      <c r="I30" s="91"/>
      <c r="J30" s="91"/>
    </row>
    <row r="31" spans="1:10" ht="24.75" customHeight="1">
      <c r="A31" s="91"/>
      <c r="B31" s="238" t="s">
        <v>91</v>
      </c>
      <c r="C31" s="239"/>
      <c r="D31" s="239"/>
      <c r="E31" s="240"/>
      <c r="F31" s="98">
        <f>SUM(F8:F30)</f>
        <v>210</v>
      </c>
      <c r="G31" s="91"/>
      <c r="H31" s="91"/>
      <c r="I31" s="91"/>
      <c r="J31" s="91"/>
    </row>
    <row r="32" spans="1:10" ht="24.75" customHeight="1">
      <c r="A32" s="91"/>
      <c r="B32" s="99"/>
      <c r="C32" s="99"/>
      <c r="D32" s="99"/>
      <c r="E32" s="99"/>
      <c r="F32" s="100"/>
      <c r="G32" s="91"/>
      <c r="H32" s="91"/>
      <c r="I32" s="91"/>
      <c r="J32" s="91"/>
    </row>
    <row r="33" spans="1:10" ht="39.75" customHeight="1">
      <c r="A33" s="87"/>
      <c r="B33" s="241" t="s">
        <v>92</v>
      </c>
      <c r="C33" s="241"/>
      <c r="D33" s="241"/>
      <c r="E33" s="241"/>
      <c r="F33" s="241"/>
      <c r="G33" s="87"/>
      <c r="H33" s="87"/>
      <c r="I33" s="87"/>
      <c r="J33" s="87"/>
    </row>
    <row r="34" spans="1:10" ht="24.75" customHeight="1">
      <c r="A34" s="91"/>
      <c r="B34" s="221" t="s">
        <v>71</v>
      </c>
      <c r="C34" s="222"/>
      <c r="D34" s="222"/>
      <c r="E34" s="92" t="s">
        <v>72</v>
      </c>
      <c r="F34" s="93" t="s">
        <v>73</v>
      </c>
      <c r="G34" s="91"/>
      <c r="H34" s="91"/>
      <c r="I34" s="91"/>
      <c r="J34" s="91"/>
    </row>
    <row r="35" spans="1:10" ht="24.75" customHeight="1">
      <c r="A35" s="91"/>
      <c r="B35" s="224" t="s">
        <v>94</v>
      </c>
      <c r="C35" s="228"/>
      <c r="D35" s="229"/>
      <c r="E35" s="94" t="s">
        <v>75</v>
      </c>
      <c r="F35" s="95">
        <v>0</v>
      </c>
      <c r="G35" s="91"/>
      <c r="H35" s="91"/>
      <c r="I35" s="91"/>
      <c r="J35" s="91"/>
    </row>
    <row r="36" spans="1:10" ht="24.75" customHeight="1">
      <c r="A36" s="91"/>
      <c r="B36" s="230"/>
      <c r="C36" s="230"/>
      <c r="D36" s="231"/>
      <c r="E36" s="94" t="s">
        <v>76</v>
      </c>
      <c r="F36" s="95">
        <v>0</v>
      </c>
      <c r="G36" s="91"/>
      <c r="H36" s="91"/>
      <c r="I36" s="91"/>
      <c r="J36" s="91"/>
    </row>
    <row r="37" spans="1:10" ht="24.75" customHeight="1">
      <c r="A37" s="91"/>
      <c r="B37" s="230"/>
      <c r="C37" s="230"/>
      <c r="D37" s="231"/>
      <c r="E37" s="96" t="s">
        <v>78</v>
      </c>
      <c r="F37" s="95">
        <v>2</v>
      </c>
      <c r="G37" s="91"/>
      <c r="H37" s="91"/>
      <c r="I37" s="91"/>
      <c r="J37" s="91"/>
    </row>
    <row r="38" spans="1:10" ht="24.75" customHeight="1">
      <c r="A38" s="91"/>
      <c r="B38" s="230"/>
      <c r="C38" s="230"/>
      <c r="D38" s="231"/>
      <c r="E38" s="96" t="s">
        <v>79</v>
      </c>
      <c r="F38" s="95">
        <v>1</v>
      </c>
      <c r="G38" s="91"/>
      <c r="H38" s="91"/>
      <c r="I38" s="91"/>
      <c r="J38" s="91"/>
    </row>
    <row r="39" spans="1:10" ht="24.75" customHeight="1">
      <c r="A39" s="91"/>
      <c r="B39" s="232"/>
      <c r="C39" s="232"/>
      <c r="D39" s="233"/>
      <c r="E39" s="96" t="s">
        <v>80</v>
      </c>
      <c r="F39" s="95">
        <v>1</v>
      </c>
      <c r="G39" s="91"/>
      <c r="H39" s="91"/>
      <c r="I39" s="91"/>
      <c r="J39" s="91"/>
    </row>
    <row r="40" spans="1:10" ht="24.75" customHeight="1">
      <c r="A40" s="91"/>
      <c r="B40" s="224" t="s">
        <v>95</v>
      </c>
      <c r="C40" s="228"/>
      <c r="D40" s="229"/>
      <c r="E40" s="96" t="s">
        <v>96</v>
      </c>
      <c r="F40" s="95">
        <v>0</v>
      </c>
      <c r="G40" s="91"/>
      <c r="H40" s="91"/>
      <c r="I40" s="91"/>
      <c r="J40" s="91"/>
    </row>
    <row r="41" spans="1:10" ht="24.75" customHeight="1">
      <c r="A41" s="91"/>
      <c r="B41" s="236"/>
      <c r="C41" s="230"/>
      <c r="D41" s="231"/>
      <c r="E41" s="96" t="s">
        <v>97</v>
      </c>
      <c r="F41" s="95">
        <v>0</v>
      </c>
      <c r="G41" s="91"/>
      <c r="H41" s="91"/>
      <c r="I41" s="91"/>
      <c r="J41" s="91"/>
    </row>
    <row r="42" spans="1:10" ht="24.75" customHeight="1">
      <c r="A42" s="91"/>
      <c r="B42" s="232"/>
      <c r="C42" s="232"/>
      <c r="D42" s="233"/>
      <c r="E42" s="96" t="s">
        <v>98</v>
      </c>
      <c r="F42" s="95">
        <v>0</v>
      </c>
      <c r="G42" s="91"/>
      <c r="H42" s="91"/>
      <c r="I42" s="91"/>
      <c r="J42" s="91"/>
    </row>
    <row r="43" spans="1:10" ht="24.75" customHeight="1">
      <c r="A43" s="91"/>
      <c r="B43" s="224" t="s">
        <v>99</v>
      </c>
      <c r="C43" s="228"/>
      <c r="D43" s="229"/>
      <c r="E43" s="96" t="s">
        <v>100</v>
      </c>
      <c r="F43" s="95">
        <v>1</v>
      </c>
      <c r="G43" s="91"/>
      <c r="H43" s="91"/>
      <c r="I43" s="91"/>
      <c r="J43" s="91"/>
    </row>
    <row r="44" spans="1:10" ht="24.75" customHeight="1">
      <c r="A44" s="91"/>
      <c r="B44" s="236"/>
      <c r="C44" s="230"/>
      <c r="D44" s="231"/>
      <c r="E44" s="96" t="s">
        <v>101</v>
      </c>
      <c r="F44" s="95">
        <v>1</v>
      </c>
      <c r="G44" s="91"/>
      <c r="H44" s="91"/>
      <c r="I44" s="91"/>
      <c r="J44" s="91"/>
    </row>
    <row r="45" spans="1:10" ht="24.75" customHeight="1">
      <c r="A45" s="91"/>
      <c r="B45" s="232"/>
      <c r="C45" s="232"/>
      <c r="D45" s="233"/>
      <c r="E45" s="96" t="s">
        <v>102</v>
      </c>
      <c r="F45" s="95">
        <v>3</v>
      </c>
      <c r="G45" s="91"/>
      <c r="H45" s="91"/>
      <c r="I45" s="91"/>
      <c r="J45" s="91"/>
    </row>
    <row r="46" spans="1:10" ht="24.75" customHeight="1">
      <c r="A46" s="91"/>
      <c r="B46" s="224" t="s">
        <v>103</v>
      </c>
      <c r="C46" s="228"/>
      <c r="D46" s="229"/>
      <c r="E46" s="96" t="s">
        <v>104</v>
      </c>
      <c r="F46" s="95">
        <v>199</v>
      </c>
      <c r="G46" s="91"/>
      <c r="H46" s="91"/>
      <c r="I46" s="91"/>
      <c r="J46" s="91"/>
    </row>
    <row r="47" spans="1:10" ht="24.75" customHeight="1">
      <c r="A47" s="91"/>
      <c r="B47" s="232"/>
      <c r="C47" s="232"/>
      <c r="D47" s="233"/>
      <c r="E47" s="96" t="s">
        <v>105</v>
      </c>
      <c r="F47" s="95">
        <v>0</v>
      </c>
      <c r="G47" s="91"/>
      <c r="H47" s="91"/>
      <c r="I47" s="91"/>
      <c r="J47" s="91"/>
    </row>
    <row r="48" spans="1:10" ht="24.75" customHeight="1">
      <c r="A48" s="91"/>
      <c r="B48" s="243" t="s">
        <v>106</v>
      </c>
      <c r="C48" s="244"/>
      <c r="D48" s="244"/>
      <c r="E48" s="244"/>
      <c r="F48" s="101">
        <f>SUM(F35:F47)</f>
        <v>208</v>
      </c>
      <c r="G48" s="91"/>
      <c r="H48" s="91"/>
      <c r="I48" s="91"/>
      <c r="J48" s="91"/>
    </row>
    <row r="49" spans="1:10" ht="24.75" customHeight="1">
      <c r="A49" s="91"/>
      <c r="B49" s="245" t="s">
        <v>107</v>
      </c>
      <c r="C49" s="246"/>
      <c r="D49" s="246"/>
      <c r="E49" s="246"/>
      <c r="F49" s="102">
        <f>F48+F31</f>
        <v>418</v>
      </c>
      <c r="G49" s="91"/>
      <c r="H49" s="91"/>
      <c r="I49" s="91"/>
      <c r="J49" s="91"/>
    </row>
    <row r="50" spans="1:10" ht="24.75" customHeight="1">
      <c r="A50" s="91"/>
      <c r="B50" s="103" t="s">
        <v>67</v>
      </c>
      <c r="C50" s="91"/>
      <c r="D50" s="91"/>
      <c r="E50" s="91"/>
      <c r="F50" s="91"/>
      <c r="G50" s="91"/>
      <c r="H50" s="91"/>
      <c r="I50" s="91"/>
      <c r="J50" s="91"/>
    </row>
    <row r="51" spans="1:10" ht="33.75" customHeight="1">
      <c r="A51" s="91"/>
      <c r="B51" s="242" t="s">
        <v>108</v>
      </c>
      <c r="C51" s="242"/>
      <c r="D51" s="242"/>
      <c r="E51" s="242"/>
      <c r="F51" s="242"/>
      <c r="G51" s="91"/>
      <c r="H51" s="91"/>
      <c r="I51" s="91"/>
      <c r="J51" s="91"/>
    </row>
    <row r="52" spans="1:10" ht="19.5" customHeight="1">
      <c r="A52" s="91"/>
      <c r="B52" s="91"/>
      <c r="C52" s="91"/>
      <c r="D52" s="91"/>
      <c r="E52" s="91"/>
      <c r="F52" s="91"/>
      <c r="G52" s="91"/>
      <c r="H52" s="91"/>
      <c r="I52" s="91"/>
      <c r="J52" s="91"/>
    </row>
    <row r="53" spans="1:10" ht="19.5" customHeight="1">
      <c r="A53" s="91"/>
      <c r="B53" s="91"/>
      <c r="C53" s="91"/>
      <c r="D53" s="91"/>
      <c r="E53" s="91"/>
      <c r="F53" s="91"/>
      <c r="G53" s="91"/>
      <c r="H53" s="91"/>
      <c r="I53" s="91"/>
      <c r="J53" s="91"/>
    </row>
    <row r="54" spans="1:10" ht="19.5" customHeight="1">
      <c r="A54" s="91"/>
      <c r="B54" s="91"/>
      <c r="C54" s="91"/>
      <c r="D54" s="91"/>
      <c r="E54" s="91"/>
      <c r="F54" s="91"/>
      <c r="G54" s="91"/>
      <c r="H54" s="91"/>
      <c r="I54" s="91"/>
      <c r="J54" s="91"/>
    </row>
    <row r="55" spans="1:10" ht="19.5" customHeight="1">
      <c r="A55" s="91"/>
      <c r="B55" s="91"/>
      <c r="C55" s="91"/>
      <c r="D55" s="91"/>
      <c r="E55" s="91"/>
      <c r="F55" s="91"/>
      <c r="G55" s="91"/>
      <c r="H55" s="91"/>
      <c r="I55" s="91"/>
      <c r="J55" s="91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104"/>
      <c r="B1" s="104" t="s">
        <v>0</v>
      </c>
      <c r="C1" s="104"/>
      <c r="D1" s="104"/>
      <c r="E1" s="104"/>
      <c r="F1" s="104"/>
      <c r="G1" s="104"/>
      <c r="H1" s="104"/>
      <c r="I1" s="104"/>
      <c r="J1" s="104"/>
    </row>
    <row r="2" spans="1:10" ht="30" customHeight="1">
      <c r="A2" s="105"/>
      <c r="B2" s="105" t="s">
        <v>1</v>
      </c>
      <c r="C2" s="106" t="s">
        <v>2</v>
      </c>
      <c r="D2" s="105"/>
      <c r="E2" s="105"/>
      <c r="F2" s="105"/>
      <c r="G2" s="105"/>
      <c r="H2" s="105"/>
      <c r="I2" s="105"/>
      <c r="J2" s="105"/>
    </row>
    <row r="3" spans="1:10" ht="30" customHeight="1">
      <c r="A3" s="105"/>
      <c r="B3" s="105" t="s">
        <v>3</v>
      </c>
      <c r="C3" s="107" t="s">
        <v>114</v>
      </c>
      <c r="D3" s="107"/>
      <c r="E3" s="105"/>
      <c r="F3" s="105"/>
      <c r="G3" s="105"/>
      <c r="H3" s="105"/>
      <c r="I3" s="105"/>
      <c r="J3" s="105"/>
    </row>
    <row r="4" spans="1:10" ht="30" customHeight="1">
      <c r="A4" s="105"/>
      <c r="B4" s="105" t="s">
        <v>5</v>
      </c>
      <c r="C4" s="108" t="s">
        <v>69</v>
      </c>
      <c r="D4" s="106">
        <v>2022</v>
      </c>
      <c r="E4" s="105"/>
      <c r="F4" s="105"/>
      <c r="G4" s="105"/>
      <c r="H4" s="105"/>
      <c r="I4" s="105"/>
      <c r="J4" s="105"/>
    </row>
    <row r="5" spans="1:10" ht="49.5" customHeight="1">
      <c r="A5" s="105"/>
      <c r="B5" s="223" t="s">
        <v>6</v>
      </c>
      <c r="C5" s="223"/>
      <c r="D5" s="223"/>
      <c r="E5" s="223"/>
      <c r="F5" s="223"/>
      <c r="G5" s="105"/>
      <c r="H5" s="105"/>
      <c r="I5" s="105"/>
      <c r="J5" s="105"/>
    </row>
    <row r="6" spans="1:10" ht="39.75" customHeight="1">
      <c r="A6" s="105"/>
      <c r="B6" s="106" t="s">
        <v>70</v>
      </c>
      <c r="C6" s="106"/>
      <c r="D6" s="105"/>
      <c r="E6" s="105"/>
      <c r="F6" s="105"/>
      <c r="G6" s="105"/>
      <c r="H6" s="105"/>
      <c r="I6" s="105"/>
      <c r="J6" s="105"/>
    </row>
    <row r="7" spans="1:10" ht="30" customHeight="1">
      <c r="A7" s="109"/>
      <c r="B7" s="221" t="s">
        <v>71</v>
      </c>
      <c r="C7" s="222"/>
      <c r="D7" s="222"/>
      <c r="E7" s="110" t="s">
        <v>72</v>
      </c>
      <c r="F7" s="111" t="s">
        <v>73</v>
      </c>
      <c r="G7" s="109"/>
      <c r="H7" s="109"/>
      <c r="I7" s="109"/>
      <c r="J7" s="109"/>
    </row>
    <row r="8" spans="1:10" ht="24.75" customHeight="1">
      <c r="A8" s="109"/>
      <c r="B8" s="224" t="s">
        <v>74</v>
      </c>
      <c r="C8" s="224"/>
      <c r="D8" s="225"/>
      <c r="E8" s="112" t="s">
        <v>75</v>
      </c>
      <c r="F8" s="113">
        <v>0</v>
      </c>
      <c r="G8" s="109"/>
      <c r="H8" s="109"/>
      <c r="I8" s="109"/>
      <c r="J8" s="109"/>
    </row>
    <row r="9" spans="1:10" ht="24.75" customHeight="1">
      <c r="A9" s="109"/>
      <c r="B9" s="226"/>
      <c r="C9" s="226"/>
      <c r="D9" s="227"/>
      <c r="E9" s="112" t="s">
        <v>76</v>
      </c>
      <c r="F9" s="113">
        <v>0</v>
      </c>
      <c r="G9" s="109"/>
      <c r="H9" s="109"/>
      <c r="I9" s="109"/>
      <c r="J9" s="109"/>
    </row>
    <row r="10" spans="1:10" ht="24.75" customHeight="1">
      <c r="A10" s="109"/>
      <c r="B10" s="228" t="s">
        <v>77</v>
      </c>
      <c r="C10" s="228"/>
      <c r="D10" s="229"/>
      <c r="E10" s="114" t="s">
        <v>78</v>
      </c>
      <c r="F10" s="113">
        <v>2</v>
      </c>
      <c r="G10" s="109"/>
      <c r="H10" s="109"/>
      <c r="I10" s="109"/>
      <c r="J10" s="109"/>
    </row>
    <row r="11" spans="1:10" ht="24.75" customHeight="1">
      <c r="A11" s="109"/>
      <c r="B11" s="230"/>
      <c r="C11" s="230"/>
      <c r="D11" s="231"/>
      <c r="E11" s="114" t="s">
        <v>79</v>
      </c>
      <c r="F11" s="113">
        <v>2</v>
      </c>
      <c r="G11" s="109"/>
      <c r="H11" s="109"/>
      <c r="I11" s="109"/>
      <c r="J11" s="109"/>
    </row>
    <row r="12" spans="1:10" ht="24.75" customHeight="1">
      <c r="A12" s="109"/>
      <c r="B12" s="232"/>
      <c r="C12" s="232"/>
      <c r="D12" s="233"/>
      <c r="E12" s="114" t="s">
        <v>80</v>
      </c>
      <c r="F12" s="113">
        <v>0</v>
      </c>
      <c r="G12" s="115"/>
      <c r="H12" s="115"/>
      <c r="I12" s="115"/>
      <c r="J12" s="115"/>
    </row>
    <row r="13" spans="1:10" ht="24.75" customHeight="1">
      <c r="A13" s="109"/>
      <c r="B13" s="228" t="s">
        <v>81</v>
      </c>
      <c r="C13" s="228"/>
      <c r="D13" s="229"/>
      <c r="E13" s="114" t="s">
        <v>78</v>
      </c>
      <c r="F13" s="113">
        <v>1</v>
      </c>
      <c r="G13" s="115"/>
      <c r="H13" s="115"/>
      <c r="I13" s="115"/>
      <c r="J13" s="115"/>
    </row>
    <row r="14" spans="1:10" ht="24.75" customHeight="1">
      <c r="A14" s="109"/>
      <c r="B14" s="230"/>
      <c r="C14" s="230"/>
      <c r="D14" s="231"/>
      <c r="E14" s="114" t="s">
        <v>79</v>
      </c>
      <c r="F14" s="113">
        <v>1</v>
      </c>
      <c r="G14" s="115"/>
      <c r="H14" s="115"/>
      <c r="I14" s="115"/>
      <c r="J14" s="115"/>
    </row>
    <row r="15" spans="1:10" ht="24.75" customHeight="1">
      <c r="A15" s="109"/>
      <c r="B15" s="230"/>
      <c r="C15" s="230"/>
      <c r="D15" s="231"/>
      <c r="E15" s="114" t="s">
        <v>80</v>
      </c>
      <c r="F15" s="113">
        <v>0</v>
      </c>
      <c r="G15" s="115"/>
      <c r="H15" s="115"/>
      <c r="I15" s="115"/>
      <c r="J15" s="115"/>
    </row>
    <row r="16" spans="1:10" ht="24.75" customHeight="1">
      <c r="A16" s="109"/>
      <c r="B16" s="232"/>
      <c r="C16" s="232"/>
      <c r="D16" s="233"/>
      <c r="E16" s="114" t="s">
        <v>82</v>
      </c>
      <c r="F16" s="113">
        <v>0</v>
      </c>
      <c r="G16" s="109"/>
      <c r="H16" s="109"/>
      <c r="I16" s="109"/>
      <c r="J16" s="109"/>
    </row>
    <row r="17" spans="1:10" ht="24.75" customHeight="1">
      <c r="A17" s="109"/>
      <c r="B17" s="234" t="s">
        <v>83</v>
      </c>
      <c r="C17" s="235"/>
      <c r="D17" s="235"/>
      <c r="E17" s="114" t="s">
        <v>82</v>
      </c>
      <c r="F17" s="113">
        <v>0</v>
      </c>
      <c r="G17" s="109"/>
      <c r="H17" s="109"/>
      <c r="I17" s="109"/>
      <c r="J17" s="109"/>
    </row>
    <row r="18" spans="1:10" ht="24.75" customHeight="1">
      <c r="A18" s="109"/>
      <c r="B18" s="234" t="s">
        <v>84</v>
      </c>
      <c r="C18" s="235"/>
      <c r="D18" s="235"/>
      <c r="E18" s="114" t="s">
        <v>82</v>
      </c>
      <c r="F18" s="113">
        <v>0</v>
      </c>
      <c r="G18" s="109"/>
      <c r="H18" s="109"/>
      <c r="I18" s="109"/>
      <c r="J18" s="109"/>
    </row>
    <row r="19" spans="1:10" ht="24.75" customHeight="1">
      <c r="A19" s="109"/>
      <c r="B19" s="224" t="s">
        <v>85</v>
      </c>
      <c r="C19" s="228"/>
      <c r="D19" s="229"/>
      <c r="E19" s="114" t="s">
        <v>78</v>
      </c>
      <c r="F19" s="113">
        <v>2</v>
      </c>
      <c r="G19" s="109"/>
      <c r="H19" s="109"/>
      <c r="I19" s="109"/>
      <c r="J19" s="109"/>
    </row>
    <row r="20" spans="1:10" ht="24.75" customHeight="1">
      <c r="A20" s="109"/>
      <c r="B20" s="230"/>
      <c r="C20" s="230"/>
      <c r="D20" s="231"/>
      <c r="E20" s="114" t="s">
        <v>86</v>
      </c>
      <c r="F20" s="113">
        <v>2</v>
      </c>
      <c r="G20" s="109"/>
      <c r="H20" s="109"/>
      <c r="I20" s="109"/>
      <c r="J20" s="109"/>
    </row>
    <row r="21" spans="1:10" ht="24.75" customHeight="1">
      <c r="A21" s="109"/>
      <c r="B21" s="230"/>
      <c r="C21" s="230"/>
      <c r="D21" s="231"/>
      <c r="E21" s="114" t="s">
        <v>87</v>
      </c>
      <c r="F21" s="113">
        <v>104</v>
      </c>
      <c r="G21" s="109"/>
      <c r="H21" s="109"/>
      <c r="I21" s="109"/>
      <c r="J21" s="109"/>
    </row>
    <row r="22" spans="1:10" ht="24.75" customHeight="1">
      <c r="A22" s="109"/>
      <c r="B22" s="230"/>
      <c r="C22" s="230"/>
      <c r="D22" s="231"/>
      <c r="E22" s="114" t="s">
        <v>88</v>
      </c>
      <c r="F22" s="113">
        <v>0</v>
      </c>
      <c r="G22" s="109"/>
      <c r="H22" s="109"/>
      <c r="I22" s="109"/>
      <c r="J22" s="109"/>
    </row>
    <row r="23" spans="1:10" ht="24.75" customHeight="1">
      <c r="A23" s="109"/>
      <c r="B23" s="230"/>
      <c r="C23" s="230"/>
      <c r="D23" s="231"/>
      <c r="E23" s="114" t="s">
        <v>80</v>
      </c>
      <c r="F23" s="113">
        <v>0</v>
      </c>
      <c r="G23" s="109"/>
      <c r="H23" s="109"/>
      <c r="I23" s="109"/>
      <c r="J23" s="109"/>
    </row>
    <row r="24" spans="1:10" ht="24.75" customHeight="1">
      <c r="A24" s="109"/>
      <c r="B24" s="230"/>
      <c r="C24" s="230"/>
      <c r="D24" s="231"/>
      <c r="E24" s="114" t="s">
        <v>82</v>
      </c>
      <c r="F24" s="113">
        <v>2</v>
      </c>
      <c r="G24" s="109"/>
      <c r="H24" s="109"/>
      <c r="I24" s="109"/>
      <c r="J24" s="109"/>
    </row>
    <row r="25" spans="1:10" ht="24.75" customHeight="1">
      <c r="A25" s="109"/>
      <c r="B25" s="232"/>
      <c r="C25" s="232"/>
      <c r="D25" s="233"/>
      <c r="E25" s="114" t="s">
        <v>89</v>
      </c>
      <c r="F25" s="113">
        <v>0</v>
      </c>
      <c r="G25" s="109"/>
      <c r="H25" s="109"/>
      <c r="I25" s="109"/>
      <c r="J25" s="109"/>
    </row>
    <row r="26" spans="1:10" ht="24.75" customHeight="1">
      <c r="A26" s="109"/>
      <c r="B26" s="224" t="s">
        <v>109</v>
      </c>
      <c r="C26" s="224"/>
      <c r="D26" s="225"/>
      <c r="E26" s="114" t="s">
        <v>87</v>
      </c>
      <c r="F26" s="113">
        <v>0</v>
      </c>
      <c r="G26" s="109"/>
      <c r="H26" s="109"/>
      <c r="I26" s="109"/>
      <c r="J26" s="109"/>
    </row>
    <row r="27" spans="1:10" ht="24.75" customHeight="1">
      <c r="A27" s="109"/>
      <c r="B27" s="236"/>
      <c r="C27" s="236"/>
      <c r="D27" s="237"/>
      <c r="E27" s="114" t="s">
        <v>88</v>
      </c>
      <c r="F27" s="113">
        <v>0</v>
      </c>
      <c r="G27" s="109"/>
      <c r="H27" s="109"/>
      <c r="I27" s="109"/>
      <c r="J27" s="109"/>
    </row>
    <row r="28" spans="1:10" ht="24.75" customHeight="1">
      <c r="A28" s="109"/>
      <c r="B28" s="236"/>
      <c r="C28" s="236"/>
      <c r="D28" s="237"/>
      <c r="E28" s="114" t="s">
        <v>80</v>
      </c>
      <c r="F28" s="113">
        <v>0</v>
      </c>
      <c r="G28" s="109"/>
      <c r="H28" s="109"/>
      <c r="I28" s="109"/>
      <c r="J28" s="109"/>
    </row>
    <row r="29" spans="1:10" ht="24.75" customHeight="1">
      <c r="A29" s="109"/>
      <c r="B29" s="236"/>
      <c r="C29" s="236"/>
      <c r="D29" s="237"/>
      <c r="E29" s="114" t="s">
        <v>82</v>
      </c>
      <c r="F29" s="113">
        <v>0</v>
      </c>
      <c r="G29" s="109"/>
      <c r="H29" s="109"/>
      <c r="I29" s="109"/>
      <c r="J29" s="109"/>
    </row>
    <row r="30" spans="1:10" ht="24.75" customHeight="1">
      <c r="A30" s="109"/>
      <c r="B30" s="236"/>
      <c r="C30" s="236"/>
      <c r="D30" s="237"/>
      <c r="E30" s="114" t="s">
        <v>89</v>
      </c>
      <c r="F30" s="113">
        <v>0</v>
      </c>
      <c r="G30" s="109"/>
      <c r="H30" s="109"/>
      <c r="I30" s="109"/>
      <c r="J30" s="109"/>
    </row>
    <row r="31" spans="1:10" ht="24.75" customHeight="1">
      <c r="A31" s="109"/>
      <c r="B31" s="238" t="s">
        <v>91</v>
      </c>
      <c r="C31" s="239"/>
      <c r="D31" s="239"/>
      <c r="E31" s="240"/>
      <c r="F31" s="116">
        <f>SUM(F8:F30)</f>
        <v>116</v>
      </c>
      <c r="G31" s="109"/>
      <c r="H31" s="109"/>
      <c r="I31" s="109"/>
      <c r="J31" s="109"/>
    </row>
    <row r="32" spans="1:10" ht="24.75" customHeight="1">
      <c r="A32" s="109"/>
      <c r="B32" s="117"/>
      <c r="C32" s="117"/>
      <c r="D32" s="117"/>
      <c r="E32" s="117"/>
      <c r="F32" s="118"/>
      <c r="G32" s="109"/>
      <c r="H32" s="109"/>
      <c r="I32" s="109"/>
      <c r="J32" s="109"/>
    </row>
    <row r="33" spans="1:10" ht="39.75" customHeight="1">
      <c r="A33" s="105"/>
      <c r="B33" s="241" t="s">
        <v>92</v>
      </c>
      <c r="C33" s="241"/>
      <c r="D33" s="241"/>
      <c r="E33" s="241"/>
      <c r="F33" s="241"/>
      <c r="G33" s="105"/>
      <c r="H33" s="105"/>
      <c r="I33" s="105"/>
      <c r="J33" s="105"/>
    </row>
    <row r="34" spans="1:10" ht="24.75" customHeight="1">
      <c r="A34" s="109"/>
      <c r="B34" s="221" t="s">
        <v>71</v>
      </c>
      <c r="C34" s="222"/>
      <c r="D34" s="222"/>
      <c r="E34" s="110" t="s">
        <v>72</v>
      </c>
      <c r="F34" s="111" t="s">
        <v>73</v>
      </c>
      <c r="G34" s="109"/>
      <c r="H34" s="109"/>
      <c r="I34" s="109"/>
      <c r="J34" s="109"/>
    </row>
    <row r="35" spans="1:10" ht="24.75" customHeight="1">
      <c r="A35" s="109"/>
      <c r="B35" s="224" t="s">
        <v>94</v>
      </c>
      <c r="C35" s="228"/>
      <c r="D35" s="229"/>
      <c r="E35" s="112" t="s">
        <v>75</v>
      </c>
      <c r="F35" s="113">
        <v>0</v>
      </c>
      <c r="G35" s="109"/>
      <c r="H35" s="109"/>
      <c r="I35" s="109"/>
      <c r="J35" s="109"/>
    </row>
    <row r="36" spans="1:10" ht="24.75" customHeight="1">
      <c r="A36" s="109"/>
      <c r="B36" s="230"/>
      <c r="C36" s="230"/>
      <c r="D36" s="231"/>
      <c r="E36" s="112" t="s">
        <v>76</v>
      </c>
      <c r="F36" s="113">
        <v>0</v>
      </c>
      <c r="G36" s="109"/>
      <c r="H36" s="109"/>
      <c r="I36" s="109"/>
      <c r="J36" s="109"/>
    </row>
    <row r="37" spans="1:10" ht="24.75" customHeight="1">
      <c r="A37" s="109"/>
      <c r="B37" s="230"/>
      <c r="C37" s="230"/>
      <c r="D37" s="231"/>
      <c r="E37" s="114" t="s">
        <v>78</v>
      </c>
      <c r="F37" s="113">
        <v>2</v>
      </c>
      <c r="G37" s="109"/>
      <c r="H37" s="109"/>
      <c r="I37" s="109"/>
      <c r="J37" s="109"/>
    </row>
    <row r="38" spans="1:10" ht="24.75" customHeight="1">
      <c r="A38" s="109"/>
      <c r="B38" s="230"/>
      <c r="C38" s="230"/>
      <c r="D38" s="231"/>
      <c r="E38" s="114" t="s">
        <v>79</v>
      </c>
      <c r="F38" s="113">
        <v>2</v>
      </c>
      <c r="G38" s="109"/>
      <c r="H38" s="109"/>
      <c r="I38" s="109"/>
      <c r="J38" s="109"/>
    </row>
    <row r="39" spans="1:10" ht="24.75" customHeight="1">
      <c r="A39" s="109"/>
      <c r="B39" s="232"/>
      <c r="C39" s="232"/>
      <c r="D39" s="233"/>
      <c r="E39" s="114" t="s">
        <v>80</v>
      </c>
      <c r="F39" s="113">
        <v>0</v>
      </c>
      <c r="G39" s="109"/>
      <c r="H39" s="109"/>
      <c r="I39" s="109"/>
      <c r="J39" s="109"/>
    </row>
    <row r="40" spans="1:10" ht="24.75" customHeight="1">
      <c r="A40" s="109"/>
      <c r="B40" s="224" t="s">
        <v>95</v>
      </c>
      <c r="C40" s="228"/>
      <c r="D40" s="229"/>
      <c r="E40" s="114" t="s">
        <v>96</v>
      </c>
      <c r="F40" s="113">
        <v>0</v>
      </c>
      <c r="G40" s="109"/>
      <c r="H40" s="109"/>
      <c r="I40" s="109"/>
      <c r="J40" s="109"/>
    </row>
    <row r="41" spans="1:10" ht="24.75" customHeight="1">
      <c r="A41" s="109"/>
      <c r="B41" s="236"/>
      <c r="C41" s="230"/>
      <c r="D41" s="231"/>
      <c r="E41" s="114" t="s">
        <v>97</v>
      </c>
      <c r="F41" s="113">
        <v>0</v>
      </c>
      <c r="G41" s="109"/>
      <c r="H41" s="109"/>
      <c r="I41" s="109"/>
      <c r="J41" s="109"/>
    </row>
    <row r="42" spans="1:10" ht="24.75" customHeight="1">
      <c r="A42" s="109"/>
      <c r="B42" s="232"/>
      <c r="C42" s="232"/>
      <c r="D42" s="233"/>
      <c r="E42" s="114" t="s">
        <v>98</v>
      </c>
      <c r="F42" s="113">
        <v>0</v>
      </c>
      <c r="G42" s="109"/>
      <c r="H42" s="109"/>
      <c r="I42" s="109"/>
      <c r="J42" s="109"/>
    </row>
    <row r="43" spans="1:10" ht="24.75" customHeight="1">
      <c r="A43" s="109"/>
      <c r="B43" s="224" t="s">
        <v>99</v>
      </c>
      <c r="C43" s="228"/>
      <c r="D43" s="229"/>
      <c r="E43" s="114" t="s">
        <v>100</v>
      </c>
      <c r="F43" s="113">
        <v>1</v>
      </c>
      <c r="G43" s="109"/>
      <c r="H43" s="109"/>
      <c r="I43" s="109"/>
      <c r="J43" s="109"/>
    </row>
    <row r="44" spans="1:10" ht="24.75" customHeight="1">
      <c r="A44" s="109"/>
      <c r="B44" s="236"/>
      <c r="C44" s="230"/>
      <c r="D44" s="231"/>
      <c r="E44" s="114" t="s">
        <v>101</v>
      </c>
      <c r="F44" s="113">
        <v>1</v>
      </c>
      <c r="G44" s="109"/>
      <c r="H44" s="109"/>
      <c r="I44" s="109"/>
      <c r="J44" s="109"/>
    </row>
    <row r="45" spans="1:10" ht="24.75" customHeight="1">
      <c r="A45" s="109"/>
      <c r="B45" s="232"/>
      <c r="C45" s="232"/>
      <c r="D45" s="233"/>
      <c r="E45" s="114" t="s">
        <v>102</v>
      </c>
      <c r="F45" s="113">
        <v>0</v>
      </c>
      <c r="G45" s="109"/>
      <c r="H45" s="109"/>
      <c r="I45" s="109"/>
      <c r="J45" s="109"/>
    </row>
    <row r="46" spans="1:10" ht="24.75" customHeight="1">
      <c r="A46" s="109"/>
      <c r="B46" s="224" t="s">
        <v>103</v>
      </c>
      <c r="C46" s="228"/>
      <c r="D46" s="229"/>
      <c r="E46" s="114" t="s">
        <v>104</v>
      </c>
      <c r="F46" s="113">
        <v>109</v>
      </c>
      <c r="G46" s="109"/>
      <c r="H46" s="109"/>
      <c r="I46" s="109"/>
      <c r="J46" s="109"/>
    </row>
    <row r="47" spans="1:10" ht="24.75" customHeight="1">
      <c r="A47" s="109"/>
      <c r="B47" s="232"/>
      <c r="C47" s="232"/>
      <c r="D47" s="233"/>
      <c r="E47" s="114" t="s">
        <v>105</v>
      </c>
      <c r="F47" s="113">
        <v>0</v>
      </c>
      <c r="G47" s="109"/>
      <c r="H47" s="109"/>
      <c r="I47" s="109"/>
      <c r="J47" s="109"/>
    </row>
    <row r="48" spans="1:10" ht="24.75" customHeight="1">
      <c r="A48" s="109"/>
      <c r="B48" s="243" t="s">
        <v>106</v>
      </c>
      <c r="C48" s="244"/>
      <c r="D48" s="244"/>
      <c r="E48" s="244"/>
      <c r="F48" s="119">
        <f>SUM(F35:F47)</f>
        <v>115</v>
      </c>
      <c r="G48" s="109"/>
      <c r="H48" s="109"/>
      <c r="I48" s="109"/>
      <c r="J48" s="109"/>
    </row>
    <row r="49" spans="1:10" ht="24.75" customHeight="1">
      <c r="A49" s="109"/>
      <c r="B49" s="245" t="s">
        <v>107</v>
      </c>
      <c r="C49" s="246"/>
      <c r="D49" s="246"/>
      <c r="E49" s="246"/>
      <c r="F49" s="120">
        <f>F48+F31</f>
        <v>231</v>
      </c>
      <c r="G49" s="109"/>
      <c r="H49" s="109"/>
      <c r="I49" s="109"/>
      <c r="J49" s="109"/>
    </row>
    <row r="50" spans="1:10" ht="24.75" customHeight="1">
      <c r="A50" s="109"/>
      <c r="B50" s="121" t="s">
        <v>67</v>
      </c>
      <c r="C50" s="109"/>
      <c r="D50" s="109"/>
      <c r="E50" s="109"/>
      <c r="F50" s="109"/>
      <c r="G50" s="109"/>
      <c r="H50" s="109"/>
      <c r="I50" s="109"/>
      <c r="J50" s="109"/>
    </row>
    <row r="51" spans="1:10" ht="33.75" customHeight="1">
      <c r="A51" s="109"/>
      <c r="B51" s="242" t="s">
        <v>108</v>
      </c>
      <c r="C51" s="242"/>
      <c r="D51" s="242"/>
      <c r="E51" s="242"/>
      <c r="F51" s="242"/>
      <c r="G51" s="109"/>
      <c r="H51" s="109"/>
      <c r="I51" s="109"/>
      <c r="J51" s="109"/>
    </row>
    <row r="52" spans="1:10" ht="19.5" customHeight="1">
      <c r="A52" s="109"/>
      <c r="B52" s="109"/>
      <c r="C52" s="109"/>
      <c r="D52" s="109"/>
      <c r="E52" s="109"/>
      <c r="F52" s="109"/>
      <c r="G52" s="109"/>
      <c r="H52" s="109"/>
      <c r="I52" s="109"/>
      <c r="J52" s="109"/>
    </row>
    <row r="53" spans="1:10" ht="19.5" customHeight="1">
      <c r="A53" s="109"/>
      <c r="B53" s="109"/>
      <c r="C53" s="109"/>
      <c r="D53" s="109"/>
      <c r="E53" s="109"/>
      <c r="F53" s="109"/>
      <c r="G53" s="109"/>
      <c r="H53" s="109"/>
      <c r="I53" s="109"/>
      <c r="J53" s="109"/>
    </row>
    <row r="54" spans="1:10" ht="19.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</row>
    <row r="55" spans="1:10" ht="19.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workbookViewId="0">
      <selection activeCell="G21" sqref="G21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122"/>
      <c r="B1" s="122" t="s">
        <v>0</v>
      </c>
      <c r="C1" s="122"/>
      <c r="D1" s="122"/>
      <c r="E1" s="122"/>
      <c r="F1" s="122"/>
      <c r="G1" s="122"/>
      <c r="H1" s="122"/>
      <c r="I1" s="122"/>
      <c r="J1" s="122"/>
    </row>
    <row r="2" spans="1:10" ht="30" customHeight="1">
      <c r="A2" s="123"/>
      <c r="B2" s="123" t="s">
        <v>1</v>
      </c>
      <c r="C2" s="124" t="s">
        <v>2</v>
      </c>
      <c r="D2" s="123"/>
      <c r="E2" s="123"/>
      <c r="F2" s="123"/>
      <c r="G2" s="123"/>
      <c r="H2" s="123"/>
      <c r="I2" s="123"/>
      <c r="J2" s="123"/>
    </row>
    <row r="3" spans="1:10" ht="30" customHeight="1">
      <c r="A3" s="123"/>
      <c r="B3" s="123" t="s">
        <v>3</v>
      </c>
      <c r="C3" s="125" t="s">
        <v>115</v>
      </c>
      <c r="D3" s="125"/>
      <c r="E3" s="123"/>
      <c r="F3" s="123"/>
      <c r="G3" s="123"/>
      <c r="H3" s="123"/>
      <c r="I3" s="123"/>
      <c r="J3" s="123"/>
    </row>
    <row r="4" spans="1:10" ht="30" customHeight="1">
      <c r="A4" s="123"/>
      <c r="B4" s="123" t="s">
        <v>5</v>
      </c>
      <c r="C4" s="126" t="s">
        <v>69</v>
      </c>
      <c r="D4" s="124">
        <v>2022</v>
      </c>
      <c r="E4" s="123"/>
      <c r="F4" s="123"/>
      <c r="G4" s="123"/>
      <c r="H4" s="123"/>
      <c r="I4" s="123"/>
      <c r="J4" s="123"/>
    </row>
    <row r="5" spans="1:10" ht="49.5" customHeight="1">
      <c r="A5" s="123"/>
      <c r="B5" s="223" t="s">
        <v>6</v>
      </c>
      <c r="C5" s="223"/>
      <c r="D5" s="223"/>
      <c r="E5" s="223"/>
      <c r="F5" s="223"/>
      <c r="G5" s="123"/>
      <c r="H5" s="123"/>
      <c r="I5" s="123"/>
      <c r="J5" s="123"/>
    </row>
    <row r="6" spans="1:10" ht="39.75" customHeight="1">
      <c r="A6" s="123"/>
      <c r="B6" s="124" t="s">
        <v>70</v>
      </c>
      <c r="C6" s="124"/>
      <c r="D6" s="123"/>
      <c r="E6" s="123"/>
      <c r="F6" s="123"/>
      <c r="G6" s="123"/>
      <c r="H6" s="123"/>
      <c r="I6" s="123"/>
      <c r="J6" s="123"/>
    </row>
    <row r="7" spans="1:10" ht="30" customHeight="1">
      <c r="A7" s="127"/>
      <c r="B7" s="221" t="s">
        <v>71</v>
      </c>
      <c r="C7" s="222"/>
      <c r="D7" s="222"/>
      <c r="E7" s="128" t="s">
        <v>72</v>
      </c>
      <c r="F7" s="129" t="s">
        <v>73</v>
      </c>
      <c r="G7" s="127"/>
      <c r="H7" s="127"/>
      <c r="I7" s="127"/>
      <c r="J7" s="127"/>
    </row>
    <row r="8" spans="1:10" ht="24.75" customHeight="1">
      <c r="A8" s="127"/>
      <c r="B8" s="224" t="s">
        <v>74</v>
      </c>
      <c r="C8" s="224"/>
      <c r="D8" s="225"/>
      <c r="E8" s="130" t="s">
        <v>75</v>
      </c>
      <c r="F8" s="131">
        <v>0</v>
      </c>
      <c r="G8" s="127"/>
      <c r="H8" s="127"/>
      <c r="I8" s="127"/>
      <c r="J8" s="127"/>
    </row>
    <row r="9" spans="1:10" ht="24.75" customHeight="1">
      <c r="A9" s="127"/>
      <c r="B9" s="226"/>
      <c r="C9" s="226"/>
      <c r="D9" s="227"/>
      <c r="E9" s="130" t="s">
        <v>76</v>
      </c>
      <c r="F9" s="131">
        <v>0</v>
      </c>
      <c r="G9" s="127"/>
      <c r="H9" s="127"/>
      <c r="I9" s="127"/>
      <c r="J9" s="127"/>
    </row>
    <row r="10" spans="1:10" ht="24.75" customHeight="1">
      <c r="A10" s="127"/>
      <c r="B10" s="228" t="s">
        <v>77</v>
      </c>
      <c r="C10" s="228"/>
      <c r="D10" s="229"/>
      <c r="E10" s="132" t="s">
        <v>78</v>
      </c>
      <c r="F10" s="131">
        <v>2</v>
      </c>
      <c r="G10" s="127"/>
      <c r="H10" s="127"/>
      <c r="I10" s="127"/>
      <c r="J10" s="127"/>
    </row>
    <row r="11" spans="1:10" ht="24.75" customHeight="1">
      <c r="A11" s="127"/>
      <c r="B11" s="230"/>
      <c r="C11" s="230"/>
      <c r="D11" s="231"/>
      <c r="E11" s="132" t="s">
        <v>79</v>
      </c>
      <c r="F11" s="131">
        <v>2</v>
      </c>
      <c r="G11" s="127"/>
      <c r="H11" s="127"/>
      <c r="I11" s="127"/>
      <c r="J11" s="127"/>
    </row>
    <row r="12" spans="1:10" ht="24.75" customHeight="1">
      <c r="A12" s="127"/>
      <c r="B12" s="232"/>
      <c r="C12" s="232"/>
      <c r="D12" s="233"/>
      <c r="E12" s="132" t="s">
        <v>80</v>
      </c>
      <c r="F12" s="131">
        <v>0</v>
      </c>
      <c r="G12" s="133"/>
      <c r="H12" s="133"/>
      <c r="I12" s="133"/>
      <c r="J12" s="133"/>
    </row>
    <row r="13" spans="1:10" ht="24.75" customHeight="1">
      <c r="A13" s="127"/>
      <c r="B13" s="228" t="s">
        <v>81</v>
      </c>
      <c r="C13" s="228"/>
      <c r="D13" s="229"/>
      <c r="E13" s="132" t="s">
        <v>78</v>
      </c>
      <c r="F13" s="131">
        <v>1</v>
      </c>
      <c r="G13" s="133"/>
      <c r="H13" s="133"/>
      <c r="I13" s="133"/>
      <c r="J13" s="133"/>
    </row>
    <row r="14" spans="1:10" ht="24.75" customHeight="1">
      <c r="A14" s="127"/>
      <c r="B14" s="230"/>
      <c r="C14" s="230"/>
      <c r="D14" s="231"/>
      <c r="E14" s="132" t="s">
        <v>79</v>
      </c>
      <c r="F14" s="131">
        <v>1</v>
      </c>
      <c r="G14" s="133"/>
      <c r="H14" s="133"/>
      <c r="I14" s="133"/>
      <c r="J14" s="133"/>
    </row>
    <row r="15" spans="1:10" ht="24.75" customHeight="1">
      <c r="A15" s="127"/>
      <c r="B15" s="230"/>
      <c r="C15" s="230"/>
      <c r="D15" s="231"/>
      <c r="E15" s="132" t="s">
        <v>80</v>
      </c>
      <c r="F15" s="131">
        <v>0</v>
      </c>
      <c r="G15" s="133"/>
      <c r="H15" s="133"/>
      <c r="I15" s="133"/>
      <c r="J15" s="133"/>
    </row>
    <row r="16" spans="1:10" ht="24.75" customHeight="1">
      <c r="A16" s="127"/>
      <c r="B16" s="232"/>
      <c r="C16" s="232"/>
      <c r="D16" s="233"/>
      <c r="E16" s="132" t="s">
        <v>82</v>
      </c>
      <c r="F16" s="131">
        <v>0</v>
      </c>
      <c r="G16" s="127"/>
      <c r="H16" s="127"/>
      <c r="I16" s="127"/>
      <c r="J16" s="127"/>
    </row>
    <row r="17" spans="1:10" ht="24.75" customHeight="1">
      <c r="A17" s="127"/>
      <c r="B17" s="234" t="s">
        <v>83</v>
      </c>
      <c r="C17" s="235"/>
      <c r="D17" s="235"/>
      <c r="E17" s="132" t="s">
        <v>82</v>
      </c>
      <c r="F17" s="131">
        <v>0</v>
      </c>
      <c r="G17" s="127"/>
      <c r="H17" s="127"/>
      <c r="I17" s="127"/>
      <c r="J17" s="127"/>
    </row>
    <row r="18" spans="1:10" ht="24.75" customHeight="1">
      <c r="A18" s="127"/>
      <c r="B18" s="234" t="s">
        <v>84</v>
      </c>
      <c r="C18" s="235"/>
      <c r="D18" s="235"/>
      <c r="E18" s="132" t="s">
        <v>82</v>
      </c>
      <c r="F18" s="131">
        <v>0</v>
      </c>
      <c r="G18" s="127"/>
      <c r="H18" s="127"/>
      <c r="I18" s="127"/>
      <c r="J18" s="127"/>
    </row>
    <row r="19" spans="1:10" ht="24.75" customHeight="1">
      <c r="A19" s="127"/>
      <c r="B19" s="224" t="s">
        <v>85</v>
      </c>
      <c r="C19" s="228"/>
      <c r="D19" s="229"/>
      <c r="E19" s="132" t="s">
        <v>78</v>
      </c>
      <c r="F19" s="131">
        <v>2</v>
      </c>
      <c r="G19" s="127"/>
      <c r="H19" s="127"/>
      <c r="I19" s="127"/>
      <c r="J19" s="127"/>
    </row>
    <row r="20" spans="1:10" ht="24.75" customHeight="1">
      <c r="A20" s="127"/>
      <c r="B20" s="230"/>
      <c r="C20" s="230"/>
      <c r="D20" s="231"/>
      <c r="E20" s="132" t="s">
        <v>86</v>
      </c>
      <c r="F20" s="131">
        <v>2</v>
      </c>
      <c r="G20" s="127"/>
      <c r="H20" s="127"/>
      <c r="I20" s="127"/>
      <c r="J20" s="127"/>
    </row>
    <row r="21" spans="1:10" ht="24.75" customHeight="1">
      <c r="A21" s="127"/>
      <c r="B21" s="230"/>
      <c r="C21" s="230"/>
      <c r="D21" s="231"/>
      <c r="E21" s="132" t="s">
        <v>87</v>
      </c>
      <c r="F21" s="131">
        <v>20</v>
      </c>
      <c r="G21" s="127"/>
      <c r="H21" s="127"/>
      <c r="I21" s="127"/>
      <c r="J21" s="127"/>
    </row>
    <row r="22" spans="1:10" ht="24.75" customHeight="1">
      <c r="A22" s="127"/>
      <c r="B22" s="230"/>
      <c r="C22" s="230"/>
      <c r="D22" s="231"/>
      <c r="E22" s="132" t="s">
        <v>88</v>
      </c>
      <c r="F22" s="131">
        <v>0</v>
      </c>
      <c r="G22" s="127"/>
      <c r="H22" s="127"/>
      <c r="I22" s="127"/>
      <c r="J22" s="127"/>
    </row>
    <row r="23" spans="1:10" ht="24.75" customHeight="1">
      <c r="A23" s="127"/>
      <c r="B23" s="230"/>
      <c r="C23" s="230"/>
      <c r="D23" s="231"/>
      <c r="E23" s="132" t="s">
        <v>80</v>
      </c>
      <c r="F23" s="131">
        <v>0</v>
      </c>
      <c r="G23" s="127"/>
      <c r="H23" s="127"/>
      <c r="I23" s="127"/>
      <c r="J23" s="127"/>
    </row>
    <row r="24" spans="1:10" ht="24.75" customHeight="1">
      <c r="A24" s="127"/>
      <c r="B24" s="230"/>
      <c r="C24" s="230"/>
      <c r="D24" s="231"/>
      <c r="E24" s="132" t="s">
        <v>82</v>
      </c>
      <c r="F24" s="131">
        <v>2</v>
      </c>
      <c r="G24" s="127"/>
      <c r="H24" s="127"/>
      <c r="I24" s="127"/>
      <c r="J24" s="127"/>
    </row>
    <row r="25" spans="1:10" ht="24.75" customHeight="1">
      <c r="A25" s="127"/>
      <c r="B25" s="232"/>
      <c r="C25" s="232"/>
      <c r="D25" s="233"/>
      <c r="E25" s="132" t="s">
        <v>89</v>
      </c>
      <c r="F25" s="131">
        <v>0</v>
      </c>
      <c r="G25" s="127"/>
      <c r="H25" s="127"/>
      <c r="I25" s="127"/>
      <c r="J25" s="127"/>
    </row>
    <row r="26" spans="1:10" ht="24.75" customHeight="1">
      <c r="A26" s="127"/>
      <c r="B26" s="224" t="s">
        <v>109</v>
      </c>
      <c r="C26" s="224"/>
      <c r="D26" s="225"/>
      <c r="E26" s="132" t="s">
        <v>87</v>
      </c>
      <c r="F26" s="131">
        <v>0</v>
      </c>
      <c r="G26" s="127"/>
      <c r="H26" s="127"/>
      <c r="I26" s="127"/>
      <c r="J26" s="127"/>
    </row>
    <row r="27" spans="1:10" ht="24.75" customHeight="1">
      <c r="A27" s="127"/>
      <c r="B27" s="236"/>
      <c r="C27" s="236"/>
      <c r="D27" s="237"/>
      <c r="E27" s="132" t="s">
        <v>88</v>
      </c>
      <c r="F27" s="131">
        <v>0</v>
      </c>
      <c r="G27" s="127"/>
      <c r="H27" s="127"/>
      <c r="I27" s="127"/>
      <c r="J27" s="127"/>
    </row>
    <row r="28" spans="1:10" ht="24.75" customHeight="1">
      <c r="A28" s="127"/>
      <c r="B28" s="236"/>
      <c r="C28" s="236"/>
      <c r="D28" s="237"/>
      <c r="E28" s="132" t="s">
        <v>80</v>
      </c>
      <c r="F28" s="131">
        <v>0</v>
      </c>
      <c r="G28" s="127"/>
      <c r="H28" s="127"/>
      <c r="I28" s="127"/>
      <c r="J28" s="127"/>
    </row>
    <row r="29" spans="1:10" ht="24.75" customHeight="1">
      <c r="A29" s="127"/>
      <c r="B29" s="236"/>
      <c r="C29" s="236"/>
      <c r="D29" s="237"/>
      <c r="E29" s="132" t="s">
        <v>82</v>
      </c>
      <c r="F29" s="131">
        <v>0</v>
      </c>
      <c r="G29" s="127"/>
      <c r="H29" s="127"/>
      <c r="I29" s="127"/>
      <c r="J29" s="127"/>
    </row>
    <row r="30" spans="1:10" ht="24.75" customHeight="1">
      <c r="A30" s="127"/>
      <c r="B30" s="236"/>
      <c r="C30" s="236"/>
      <c r="D30" s="237"/>
      <c r="E30" s="132" t="s">
        <v>89</v>
      </c>
      <c r="F30" s="131">
        <v>0</v>
      </c>
      <c r="G30" s="127"/>
      <c r="H30" s="127"/>
      <c r="I30" s="127"/>
      <c r="J30" s="127"/>
    </row>
    <row r="31" spans="1:10" ht="24.75" customHeight="1">
      <c r="A31" s="127"/>
      <c r="B31" s="238" t="s">
        <v>91</v>
      </c>
      <c r="C31" s="239"/>
      <c r="D31" s="239"/>
      <c r="E31" s="240"/>
      <c r="F31" s="134">
        <f>SUM(F8:F30)</f>
        <v>32</v>
      </c>
      <c r="G31" s="127"/>
      <c r="H31" s="127"/>
      <c r="I31" s="127"/>
      <c r="J31" s="127"/>
    </row>
    <row r="32" spans="1:10" ht="24.75" customHeight="1">
      <c r="A32" s="127"/>
      <c r="B32" s="135"/>
      <c r="C32" s="135"/>
      <c r="D32" s="135"/>
      <c r="E32" s="135"/>
      <c r="F32" s="136"/>
      <c r="G32" s="127"/>
      <c r="H32" s="127"/>
      <c r="I32" s="127"/>
      <c r="J32" s="127"/>
    </row>
    <row r="33" spans="1:10" ht="39.75" customHeight="1">
      <c r="A33" s="123"/>
      <c r="B33" s="241" t="s">
        <v>92</v>
      </c>
      <c r="C33" s="241"/>
      <c r="D33" s="241"/>
      <c r="E33" s="241"/>
      <c r="F33" s="241"/>
      <c r="G33" s="123"/>
      <c r="H33" s="123"/>
      <c r="I33" s="123"/>
      <c r="J33" s="123"/>
    </row>
    <row r="34" spans="1:10" ht="24.75" customHeight="1">
      <c r="A34" s="127"/>
      <c r="B34" s="221" t="s">
        <v>71</v>
      </c>
      <c r="C34" s="222"/>
      <c r="D34" s="222"/>
      <c r="E34" s="128" t="s">
        <v>72</v>
      </c>
      <c r="F34" s="129" t="s">
        <v>73</v>
      </c>
      <c r="G34" s="127"/>
      <c r="H34" s="127"/>
      <c r="I34" s="127"/>
      <c r="J34" s="127"/>
    </row>
    <row r="35" spans="1:10" ht="24.75" customHeight="1">
      <c r="A35" s="127"/>
      <c r="B35" s="224" t="s">
        <v>94</v>
      </c>
      <c r="C35" s="228"/>
      <c r="D35" s="229"/>
      <c r="E35" s="130" t="s">
        <v>75</v>
      </c>
      <c r="F35" s="131">
        <v>0</v>
      </c>
      <c r="G35" s="127"/>
      <c r="H35" s="127"/>
      <c r="I35" s="127"/>
      <c r="J35" s="127"/>
    </row>
    <row r="36" spans="1:10" ht="24.75" customHeight="1">
      <c r="A36" s="127"/>
      <c r="B36" s="230"/>
      <c r="C36" s="230"/>
      <c r="D36" s="231"/>
      <c r="E36" s="130" t="s">
        <v>76</v>
      </c>
      <c r="F36" s="131">
        <v>0</v>
      </c>
      <c r="G36" s="127"/>
      <c r="H36" s="127"/>
      <c r="I36" s="127"/>
      <c r="J36" s="127"/>
    </row>
    <row r="37" spans="1:10" ht="24.75" customHeight="1">
      <c r="A37" s="127"/>
      <c r="B37" s="230"/>
      <c r="C37" s="230"/>
      <c r="D37" s="231"/>
      <c r="E37" s="132" t="s">
        <v>78</v>
      </c>
      <c r="F37" s="131">
        <v>2</v>
      </c>
      <c r="G37" s="127"/>
      <c r="H37" s="127"/>
      <c r="I37" s="127"/>
      <c r="J37" s="127"/>
    </row>
    <row r="38" spans="1:10" ht="24.75" customHeight="1">
      <c r="A38" s="127"/>
      <c r="B38" s="230"/>
      <c r="C38" s="230"/>
      <c r="D38" s="231"/>
      <c r="E38" s="132" t="s">
        <v>79</v>
      </c>
      <c r="F38" s="131">
        <v>2</v>
      </c>
      <c r="G38" s="127"/>
      <c r="H38" s="127"/>
      <c r="I38" s="127"/>
      <c r="J38" s="127"/>
    </row>
    <row r="39" spans="1:10" ht="24.75" customHeight="1">
      <c r="A39" s="127"/>
      <c r="B39" s="232"/>
      <c r="C39" s="232"/>
      <c r="D39" s="233"/>
      <c r="E39" s="132" t="s">
        <v>80</v>
      </c>
      <c r="F39" s="131">
        <v>0</v>
      </c>
      <c r="G39" s="127"/>
      <c r="H39" s="127"/>
      <c r="I39" s="127"/>
      <c r="J39" s="127"/>
    </row>
    <row r="40" spans="1:10" ht="24.75" customHeight="1">
      <c r="A40" s="127"/>
      <c r="B40" s="224" t="s">
        <v>95</v>
      </c>
      <c r="C40" s="228"/>
      <c r="D40" s="229"/>
      <c r="E40" s="132" t="s">
        <v>96</v>
      </c>
      <c r="F40" s="131">
        <v>0</v>
      </c>
      <c r="G40" s="127"/>
      <c r="H40" s="127"/>
      <c r="I40" s="127"/>
      <c r="J40" s="127"/>
    </row>
    <row r="41" spans="1:10" ht="24.75" customHeight="1">
      <c r="A41" s="127"/>
      <c r="B41" s="236"/>
      <c r="C41" s="230"/>
      <c r="D41" s="231"/>
      <c r="E41" s="132" t="s">
        <v>97</v>
      </c>
      <c r="F41" s="131">
        <v>0</v>
      </c>
      <c r="G41" s="127"/>
      <c r="H41" s="127"/>
      <c r="I41" s="127"/>
      <c r="J41" s="127"/>
    </row>
    <row r="42" spans="1:10" ht="24.75" customHeight="1">
      <c r="A42" s="127"/>
      <c r="B42" s="232"/>
      <c r="C42" s="232"/>
      <c r="D42" s="233"/>
      <c r="E42" s="132" t="s">
        <v>98</v>
      </c>
      <c r="F42" s="131">
        <v>0</v>
      </c>
      <c r="G42" s="127"/>
      <c r="H42" s="127"/>
      <c r="I42" s="127"/>
      <c r="J42" s="127"/>
    </row>
    <row r="43" spans="1:10" ht="24.75" customHeight="1">
      <c r="A43" s="127"/>
      <c r="B43" s="224" t="s">
        <v>99</v>
      </c>
      <c r="C43" s="228"/>
      <c r="D43" s="229"/>
      <c r="E43" s="132" t="s">
        <v>100</v>
      </c>
      <c r="F43" s="131">
        <v>1</v>
      </c>
      <c r="G43" s="127"/>
      <c r="H43" s="127"/>
      <c r="I43" s="127"/>
      <c r="J43" s="127"/>
    </row>
    <row r="44" spans="1:10" ht="24.75" customHeight="1">
      <c r="A44" s="127"/>
      <c r="B44" s="236"/>
      <c r="C44" s="230"/>
      <c r="D44" s="231"/>
      <c r="E44" s="132" t="s">
        <v>101</v>
      </c>
      <c r="F44" s="131">
        <v>1</v>
      </c>
      <c r="G44" s="127"/>
      <c r="H44" s="127"/>
      <c r="I44" s="127"/>
      <c r="J44" s="127"/>
    </row>
    <row r="45" spans="1:10" ht="24.75" customHeight="1">
      <c r="A45" s="127"/>
      <c r="B45" s="232"/>
      <c r="C45" s="232"/>
      <c r="D45" s="233"/>
      <c r="E45" s="132" t="s">
        <v>102</v>
      </c>
      <c r="F45" s="131">
        <v>0</v>
      </c>
      <c r="G45" s="127"/>
      <c r="H45" s="127"/>
      <c r="I45" s="127"/>
      <c r="J45" s="127"/>
    </row>
    <row r="46" spans="1:10" ht="24.75" customHeight="1">
      <c r="A46" s="127"/>
      <c r="B46" s="224" t="s">
        <v>103</v>
      </c>
      <c r="C46" s="228"/>
      <c r="D46" s="229"/>
      <c r="E46" s="132" t="s">
        <v>104</v>
      </c>
      <c r="F46" s="131">
        <v>19</v>
      </c>
      <c r="G46" s="127"/>
      <c r="H46" s="127"/>
      <c r="I46" s="127"/>
      <c r="J46" s="127"/>
    </row>
    <row r="47" spans="1:10" ht="24.75" customHeight="1">
      <c r="A47" s="127"/>
      <c r="B47" s="232"/>
      <c r="C47" s="232"/>
      <c r="D47" s="233"/>
      <c r="E47" s="132" t="s">
        <v>105</v>
      </c>
      <c r="F47" s="131">
        <v>0</v>
      </c>
      <c r="G47" s="127"/>
      <c r="H47" s="127"/>
      <c r="I47" s="127"/>
      <c r="J47" s="127"/>
    </row>
    <row r="48" spans="1:10" ht="24.75" customHeight="1">
      <c r="A48" s="127"/>
      <c r="B48" s="243" t="s">
        <v>106</v>
      </c>
      <c r="C48" s="244"/>
      <c r="D48" s="244"/>
      <c r="E48" s="244"/>
      <c r="F48" s="137">
        <f>SUM(F35:F47)</f>
        <v>25</v>
      </c>
      <c r="G48" s="127"/>
      <c r="H48" s="127"/>
      <c r="I48" s="127"/>
      <c r="J48" s="127"/>
    </row>
    <row r="49" spans="1:10" ht="24.75" customHeight="1">
      <c r="A49" s="127"/>
      <c r="B49" s="245" t="s">
        <v>107</v>
      </c>
      <c r="C49" s="246"/>
      <c r="D49" s="246"/>
      <c r="E49" s="246"/>
      <c r="F49" s="138">
        <f>F48+F31</f>
        <v>57</v>
      </c>
      <c r="G49" s="127"/>
      <c r="H49" s="127"/>
      <c r="I49" s="127"/>
      <c r="J49" s="127"/>
    </row>
    <row r="50" spans="1:10" ht="24.75" customHeight="1">
      <c r="A50" s="127"/>
      <c r="B50" s="139" t="s">
        <v>67</v>
      </c>
      <c r="C50" s="127"/>
      <c r="D50" s="127"/>
      <c r="E50" s="127"/>
      <c r="F50" s="127"/>
      <c r="G50" s="127"/>
      <c r="H50" s="127"/>
      <c r="I50" s="127"/>
      <c r="J50" s="127"/>
    </row>
    <row r="51" spans="1:10" ht="33.75" customHeight="1">
      <c r="A51" s="127"/>
      <c r="B51" s="242" t="s">
        <v>108</v>
      </c>
      <c r="C51" s="242"/>
      <c r="D51" s="242"/>
      <c r="E51" s="242"/>
      <c r="F51" s="242"/>
      <c r="G51" s="127"/>
      <c r="H51" s="127"/>
      <c r="I51" s="127"/>
      <c r="J51" s="127"/>
    </row>
    <row r="52" spans="1:10" ht="19.5" customHeight="1">
      <c r="A52" s="127"/>
      <c r="B52" s="127"/>
      <c r="C52" s="127"/>
      <c r="D52" s="127"/>
      <c r="E52" s="127"/>
      <c r="F52" s="127"/>
      <c r="G52" s="127"/>
      <c r="H52" s="127"/>
      <c r="I52" s="127"/>
      <c r="J52" s="127"/>
    </row>
    <row r="53" spans="1:10" ht="19.5" customHeight="1">
      <c r="A53" s="127"/>
      <c r="B53" s="127"/>
      <c r="C53" s="127"/>
      <c r="D53" s="127"/>
      <c r="E53" s="127"/>
      <c r="F53" s="127"/>
      <c r="G53" s="127"/>
      <c r="H53" s="127"/>
      <c r="I53" s="127"/>
      <c r="J53" s="127"/>
    </row>
    <row r="54" spans="1:10" ht="19.5" customHeight="1">
      <c r="A54" s="127"/>
      <c r="B54" s="127"/>
      <c r="C54" s="127"/>
      <c r="D54" s="127"/>
      <c r="E54" s="127"/>
      <c r="F54" s="127"/>
      <c r="G54" s="127"/>
      <c r="H54" s="127"/>
      <c r="I54" s="127"/>
      <c r="J54" s="127"/>
    </row>
    <row r="55" spans="1:10" ht="19.5" customHeight="1">
      <c r="A55" s="127"/>
      <c r="B55" s="127"/>
      <c r="C55" s="127"/>
      <c r="D55" s="127"/>
      <c r="E55" s="127"/>
      <c r="F55" s="127"/>
      <c r="G55" s="127"/>
      <c r="H55" s="127"/>
      <c r="I55" s="127"/>
      <c r="J55" s="127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ANEXO_IV-G_JE_por_UO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2023-01-23T21:05:09Z</cp:lastPrinted>
  <dcterms:created xsi:type="dcterms:W3CDTF">2023-01-23T20:51:57Z</dcterms:created>
  <dcterms:modified xsi:type="dcterms:W3CDTF">2023-01-23T21:05:22Z</dcterms:modified>
</cp:coreProperties>
</file>