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90" yWindow="870" windowWidth="28215" windowHeight="10905"/>
  </bookViews>
  <sheets>
    <sheet name="ANEXO_IV-G_JE" sheetId="1" r:id="rId1"/>
    <sheet name="JE" sheetId="2" r:id="rId2"/>
    <sheet name="TSE" sheetId="3" r:id="rId3"/>
    <sheet name="TRE-AC" sheetId="4" r:id="rId4"/>
    <sheet name="TRE-AL" sheetId="5" r:id="rId5"/>
    <sheet name="TRE-AM" sheetId="6" r:id="rId6"/>
    <sheet name="TRE-BA" sheetId="7" r:id="rId7"/>
    <sheet name="TRE-CE" sheetId="8" r:id="rId8"/>
    <sheet name="TRE-DF" sheetId="9" r:id="rId9"/>
    <sheet name="TRE-ES" sheetId="10" r:id="rId10"/>
    <sheet name="TRE-GO" sheetId="11" r:id="rId11"/>
    <sheet name="TRE-MA" sheetId="12" r:id="rId12"/>
    <sheet name="TRE-MT" sheetId="13" r:id="rId13"/>
    <sheet name="TRE-MS" sheetId="14" r:id="rId14"/>
    <sheet name="TRE-MG" sheetId="15" r:id="rId15"/>
    <sheet name="TRE-PA" sheetId="16" r:id="rId16"/>
    <sheet name="TRE-PB" sheetId="17" r:id="rId17"/>
    <sheet name="TRE-PR" sheetId="18" r:id="rId18"/>
    <sheet name="TRE-PE" sheetId="19" r:id="rId19"/>
    <sheet name="TRE-PI" sheetId="20" r:id="rId20"/>
    <sheet name="TRE-RJ" sheetId="21" r:id="rId21"/>
    <sheet name="TRE-RN" sheetId="22" r:id="rId22"/>
    <sheet name="TRE-RS" sheetId="23" r:id="rId23"/>
    <sheet name="TRE-RO" sheetId="24" r:id="rId24"/>
    <sheet name="TRE-SC" sheetId="25" r:id="rId25"/>
    <sheet name="TRE-SP" sheetId="26" r:id="rId26"/>
    <sheet name="TRE-SE" sheetId="27" r:id="rId27"/>
    <sheet name="TRE-TO" sheetId="28" r:id="rId28"/>
    <sheet name="TRE-RR" sheetId="29" r:id="rId29"/>
    <sheet name="TRE-AP" sheetId="30" r:id="rId30"/>
  </sheets>
  <calcPr calcId="125725"/>
</workbook>
</file>

<file path=xl/calcChain.xml><?xml version="1.0" encoding="utf-8"?>
<calcChain xmlns="http://schemas.openxmlformats.org/spreadsheetml/2006/main">
  <c r="F49" i="30"/>
  <c r="F48"/>
  <c r="F31"/>
  <c r="F49" i="29"/>
  <c r="F48"/>
  <c r="F31"/>
  <c r="F48" i="28"/>
  <c r="F31"/>
  <c r="F49" s="1"/>
  <c r="F49" i="27"/>
  <c r="F48"/>
  <c r="F31"/>
  <c r="F49" i="26"/>
  <c r="F48"/>
  <c r="F31"/>
  <c r="F48" i="25"/>
  <c r="F49" s="1"/>
  <c r="F31"/>
  <c r="F49" i="24"/>
  <c r="F48"/>
  <c r="F31"/>
  <c r="F48" i="23"/>
  <c r="F49" s="1"/>
  <c r="F31"/>
  <c r="F49" i="22"/>
  <c r="F48"/>
  <c r="F31"/>
  <c r="F49" i="21"/>
  <c r="F48"/>
  <c r="F31"/>
  <c r="F48" i="20"/>
  <c r="F31"/>
  <c r="F49" s="1"/>
  <c r="F49" i="19"/>
  <c r="F48"/>
  <c r="F31"/>
  <c r="F49" i="18"/>
  <c r="F48"/>
  <c r="F31"/>
  <c r="F48" i="17"/>
  <c r="F49" s="1"/>
  <c r="F31"/>
  <c r="F49" i="16"/>
  <c r="F48"/>
  <c r="F31"/>
  <c r="F48" i="15"/>
  <c r="F49" s="1"/>
  <c r="F31"/>
  <c r="F49" i="14"/>
  <c r="F48"/>
  <c r="F31"/>
  <c r="F49" i="13"/>
  <c r="F48"/>
  <c r="F31"/>
  <c r="F48" i="12"/>
  <c r="F31"/>
  <c r="F49" s="1"/>
  <c r="F49" i="11"/>
  <c r="F48"/>
  <c r="F31"/>
  <c r="F49" i="10"/>
  <c r="F48"/>
  <c r="F31"/>
  <c r="F48" i="9"/>
  <c r="F49" s="1"/>
  <c r="F31"/>
  <c r="F49" i="8"/>
  <c r="F48"/>
  <c r="F31"/>
  <c r="F48" i="7"/>
  <c r="F49" s="1"/>
  <c r="F31"/>
  <c r="F49" i="6"/>
  <c r="F48"/>
  <c r="F31"/>
  <c r="F49" i="5"/>
  <c r="F48"/>
  <c r="F31"/>
  <c r="F48" i="4"/>
  <c r="F31"/>
  <c r="F49" s="1"/>
  <c r="F49" i="3"/>
  <c r="F48"/>
  <c r="F31"/>
  <c r="F47" i="2"/>
  <c r="F46"/>
  <c r="F45"/>
  <c r="F44"/>
  <c r="F43"/>
  <c r="F42"/>
  <c r="F41"/>
  <c r="F40"/>
  <c r="F39"/>
  <c r="F38"/>
  <c r="F37"/>
  <c r="F36"/>
  <c r="F35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Y37" i="1"/>
  <c r="X37"/>
  <c r="Z37" s="1"/>
  <c r="AA37" s="1"/>
  <c r="W37"/>
  <c r="V37"/>
  <c r="U37"/>
  <c r="T37"/>
  <c r="R37"/>
  <c r="Q37"/>
  <c r="P37"/>
  <c r="S37" s="1"/>
  <c r="N37"/>
  <c r="M37"/>
  <c r="L37"/>
  <c r="J37"/>
  <c r="I37"/>
  <c r="K37" s="1"/>
  <c r="G37"/>
  <c r="F37"/>
  <c r="H37" s="1"/>
  <c r="E37"/>
  <c r="D37"/>
  <c r="C37"/>
  <c r="Y36"/>
  <c r="X36"/>
  <c r="Z36" s="1"/>
  <c r="V36"/>
  <c r="U36"/>
  <c r="T36"/>
  <c r="W36" s="1"/>
  <c r="S36"/>
  <c r="R36"/>
  <c r="Q36"/>
  <c r="P36"/>
  <c r="N36"/>
  <c r="M36"/>
  <c r="L36"/>
  <c r="K36"/>
  <c r="J36"/>
  <c r="I36"/>
  <c r="G36"/>
  <c r="F36"/>
  <c r="H36" s="1"/>
  <c r="D36"/>
  <c r="C36"/>
  <c r="E36" s="1"/>
  <c r="Y35"/>
  <c r="X35"/>
  <c r="Z35" s="1"/>
  <c r="V35"/>
  <c r="U35"/>
  <c r="T35"/>
  <c r="R35"/>
  <c r="Q35"/>
  <c r="P35"/>
  <c r="S35" s="1"/>
  <c r="N35"/>
  <c r="M35"/>
  <c r="L35"/>
  <c r="J35"/>
  <c r="K35" s="1"/>
  <c r="I35"/>
  <c r="G35"/>
  <c r="F35"/>
  <c r="E35"/>
  <c r="D35"/>
  <c r="C35"/>
  <c r="Y34"/>
  <c r="X34"/>
  <c r="Z34" s="1"/>
  <c r="V34"/>
  <c r="U34"/>
  <c r="T34"/>
  <c r="W34" s="1"/>
  <c r="R34"/>
  <c r="Q34"/>
  <c r="P34"/>
  <c r="N34"/>
  <c r="M34"/>
  <c r="L34"/>
  <c r="J34"/>
  <c r="I34"/>
  <c r="K34" s="1"/>
  <c r="H34"/>
  <c r="G34"/>
  <c r="F34"/>
  <c r="D34"/>
  <c r="C34"/>
  <c r="E34" s="1"/>
  <c r="Z33"/>
  <c r="Y33"/>
  <c r="X33"/>
  <c r="V33"/>
  <c r="U33"/>
  <c r="T33"/>
  <c r="W33" s="1"/>
  <c r="R33"/>
  <c r="Q33"/>
  <c r="P33"/>
  <c r="N33"/>
  <c r="M33"/>
  <c r="L33"/>
  <c r="J33"/>
  <c r="I33"/>
  <c r="K33" s="1"/>
  <c r="G33"/>
  <c r="F33"/>
  <c r="H33" s="1"/>
  <c r="E33"/>
  <c r="D33"/>
  <c r="C33"/>
  <c r="Y32"/>
  <c r="Z32" s="1"/>
  <c r="X32"/>
  <c r="V32"/>
  <c r="U32"/>
  <c r="T32"/>
  <c r="R32"/>
  <c r="Q32"/>
  <c r="P32"/>
  <c r="S32" s="1"/>
  <c r="N32"/>
  <c r="M32"/>
  <c r="L32"/>
  <c r="K32"/>
  <c r="J32"/>
  <c r="I32"/>
  <c r="G32"/>
  <c r="F32"/>
  <c r="H32" s="1"/>
  <c r="D32"/>
  <c r="C32"/>
  <c r="E32" s="1"/>
  <c r="O32" s="1"/>
  <c r="Y31"/>
  <c r="X31"/>
  <c r="V31"/>
  <c r="U31"/>
  <c r="T31"/>
  <c r="R31"/>
  <c r="Q31"/>
  <c r="P31"/>
  <c r="S31" s="1"/>
  <c r="N31"/>
  <c r="M31"/>
  <c r="L31"/>
  <c r="J31"/>
  <c r="K31" s="1"/>
  <c r="I31"/>
  <c r="G31"/>
  <c r="F31"/>
  <c r="E31"/>
  <c r="D31"/>
  <c r="C31"/>
  <c r="Y30"/>
  <c r="X30"/>
  <c r="Z30" s="1"/>
  <c r="V30"/>
  <c r="U30"/>
  <c r="T30"/>
  <c r="W30" s="1"/>
  <c r="R30"/>
  <c r="Q30"/>
  <c r="P30"/>
  <c r="N30"/>
  <c r="M30"/>
  <c r="L30"/>
  <c r="K30"/>
  <c r="J30"/>
  <c r="I30"/>
  <c r="G30"/>
  <c r="F30"/>
  <c r="H30" s="1"/>
  <c r="D30"/>
  <c r="C30"/>
  <c r="E30" s="1"/>
  <c r="Z29"/>
  <c r="Y29"/>
  <c r="X29"/>
  <c r="V29"/>
  <c r="U29"/>
  <c r="T29"/>
  <c r="W29" s="1"/>
  <c r="R29"/>
  <c r="Q29"/>
  <c r="P29"/>
  <c r="N29"/>
  <c r="M29"/>
  <c r="L29"/>
  <c r="J29"/>
  <c r="I29"/>
  <c r="K29" s="1"/>
  <c r="H29"/>
  <c r="G29"/>
  <c r="F29"/>
  <c r="D29"/>
  <c r="C29"/>
  <c r="E29" s="1"/>
  <c r="Y28"/>
  <c r="X28"/>
  <c r="Z28" s="1"/>
  <c r="V28"/>
  <c r="U28"/>
  <c r="T28"/>
  <c r="R28"/>
  <c r="Q28"/>
  <c r="P28"/>
  <c r="S28" s="1"/>
  <c r="N28"/>
  <c r="M28"/>
  <c r="L28"/>
  <c r="J28"/>
  <c r="I28"/>
  <c r="K28" s="1"/>
  <c r="G28"/>
  <c r="F28"/>
  <c r="H28" s="1"/>
  <c r="D28"/>
  <c r="C28"/>
  <c r="Y27"/>
  <c r="X27"/>
  <c r="V27"/>
  <c r="U27"/>
  <c r="T27"/>
  <c r="S27"/>
  <c r="R27"/>
  <c r="Q27"/>
  <c r="P27"/>
  <c r="N27"/>
  <c r="M27"/>
  <c r="L27"/>
  <c r="J27"/>
  <c r="I27"/>
  <c r="K27" s="1"/>
  <c r="G27"/>
  <c r="F27"/>
  <c r="D27"/>
  <c r="C27"/>
  <c r="E27" s="1"/>
  <c r="Y26"/>
  <c r="X26"/>
  <c r="Z26" s="1"/>
  <c r="W26"/>
  <c r="V26"/>
  <c r="U26"/>
  <c r="T26"/>
  <c r="R26"/>
  <c r="Q26"/>
  <c r="P26"/>
  <c r="N26"/>
  <c r="M26"/>
  <c r="L26"/>
  <c r="K26"/>
  <c r="J26"/>
  <c r="I26"/>
  <c r="G26"/>
  <c r="F26"/>
  <c r="H26" s="1"/>
  <c r="O26" s="1"/>
  <c r="E26"/>
  <c r="D26"/>
  <c r="C26"/>
  <c r="Y25"/>
  <c r="X25"/>
  <c r="Z25" s="1"/>
  <c r="V25"/>
  <c r="U25"/>
  <c r="T25"/>
  <c r="W25" s="1"/>
  <c r="R25"/>
  <c r="Q25"/>
  <c r="P25"/>
  <c r="N25"/>
  <c r="M25"/>
  <c r="L25"/>
  <c r="J25"/>
  <c r="I25"/>
  <c r="H25"/>
  <c r="G25"/>
  <c r="F25"/>
  <c r="D25"/>
  <c r="C25"/>
  <c r="E25" s="1"/>
  <c r="Z24"/>
  <c r="Y24"/>
  <c r="X24"/>
  <c r="V24"/>
  <c r="U24"/>
  <c r="T24"/>
  <c r="W24" s="1"/>
  <c r="R24"/>
  <c r="Q24"/>
  <c r="P24"/>
  <c r="S24" s="1"/>
  <c r="N24"/>
  <c r="M24"/>
  <c r="L24"/>
  <c r="J24"/>
  <c r="I24"/>
  <c r="K24" s="1"/>
  <c r="G24"/>
  <c r="F24"/>
  <c r="D24"/>
  <c r="C24"/>
  <c r="Y23"/>
  <c r="X23"/>
  <c r="Z23" s="1"/>
  <c r="V23"/>
  <c r="U23"/>
  <c r="T23"/>
  <c r="S23"/>
  <c r="R23"/>
  <c r="Q23"/>
  <c r="P23"/>
  <c r="N23"/>
  <c r="M23"/>
  <c r="L23"/>
  <c r="K23"/>
  <c r="J23"/>
  <c r="I23"/>
  <c r="G23"/>
  <c r="F23"/>
  <c r="H23" s="1"/>
  <c r="D23"/>
  <c r="C23"/>
  <c r="E23" s="1"/>
  <c r="O23" s="1"/>
  <c r="Y22"/>
  <c r="X22"/>
  <c r="V22"/>
  <c r="U22"/>
  <c r="T22"/>
  <c r="W22" s="1"/>
  <c r="R22"/>
  <c r="Q22"/>
  <c r="P22"/>
  <c r="N22"/>
  <c r="M22"/>
  <c r="L22"/>
  <c r="J22"/>
  <c r="K22" s="1"/>
  <c r="I22"/>
  <c r="H22"/>
  <c r="G22"/>
  <c r="F22"/>
  <c r="E22"/>
  <c r="D22"/>
  <c r="C22"/>
  <c r="Y21"/>
  <c r="X21"/>
  <c r="Z21" s="1"/>
  <c r="W21"/>
  <c r="V21"/>
  <c r="U21"/>
  <c r="T21"/>
  <c r="R21"/>
  <c r="Q21"/>
  <c r="P21"/>
  <c r="N21"/>
  <c r="M21"/>
  <c r="L21"/>
  <c r="J21"/>
  <c r="I21"/>
  <c r="G21"/>
  <c r="H21" s="1"/>
  <c r="F21"/>
  <c r="E21"/>
  <c r="D21"/>
  <c r="C21"/>
  <c r="Z20"/>
  <c r="Y20"/>
  <c r="X20"/>
  <c r="V20"/>
  <c r="U20"/>
  <c r="T20"/>
  <c r="W20" s="1"/>
  <c r="AA20" s="1"/>
  <c r="S20"/>
  <c r="R20"/>
  <c r="Q20"/>
  <c r="P20"/>
  <c r="N20"/>
  <c r="M20"/>
  <c r="L20"/>
  <c r="K20"/>
  <c r="J20"/>
  <c r="I20"/>
  <c r="G20"/>
  <c r="F20"/>
  <c r="D20"/>
  <c r="C20"/>
  <c r="E20" s="1"/>
  <c r="Y19"/>
  <c r="X19"/>
  <c r="Z19" s="1"/>
  <c r="V19"/>
  <c r="U19"/>
  <c r="T19"/>
  <c r="R19"/>
  <c r="Q19"/>
  <c r="S19" s="1"/>
  <c r="P19"/>
  <c r="N19"/>
  <c r="M19"/>
  <c r="L19"/>
  <c r="K19"/>
  <c r="J19"/>
  <c r="I19"/>
  <c r="G19"/>
  <c r="F19"/>
  <c r="E19"/>
  <c r="D19"/>
  <c r="C19"/>
  <c r="Y18"/>
  <c r="X18"/>
  <c r="V18"/>
  <c r="U18"/>
  <c r="T18"/>
  <c r="W18" s="1"/>
  <c r="R18"/>
  <c r="Q18"/>
  <c r="P18"/>
  <c r="N18"/>
  <c r="M18"/>
  <c r="L18"/>
  <c r="J18"/>
  <c r="I18"/>
  <c r="K18" s="1"/>
  <c r="H18"/>
  <c r="G18"/>
  <c r="F18"/>
  <c r="D18"/>
  <c r="E18" s="1"/>
  <c r="C18"/>
  <c r="Z17"/>
  <c r="Y17"/>
  <c r="X17"/>
  <c r="V17"/>
  <c r="U17"/>
  <c r="T17"/>
  <c r="W17" s="1"/>
  <c r="R17"/>
  <c r="Q17"/>
  <c r="P17"/>
  <c r="N17"/>
  <c r="M17"/>
  <c r="L17"/>
  <c r="J17"/>
  <c r="I17"/>
  <c r="K17" s="1"/>
  <c r="G17"/>
  <c r="F17"/>
  <c r="H17" s="1"/>
  <c r="E17"/>
  <c r="D17"/>
  <c r="C17"/>
  <c r="Y16"/>
  <c r="Z16" s="1"/>
  <c r="X16"/>
  <c r="V16"/>
  <c r="U16"/>
  <c r="T16"/>
  <c r="R16"/>
  <c r="Q16"/>
  <c r="P16"/>
  <c r="S16" s="1"/>
  <c r="N16"/>
  <c r="M16"/>
  <c r="L16"/>
  <c r="K16"/>
  <c r="J16"/>
  <c r="I16"/>
  <c r="G16"/>
  <c r="F16"/>
  <c r="H16" s="1"/>
  <c r="D16"/>
  <c r="C16"/>
  <c r="E16" s="1"/>
  <c r="O16" s="1"/>
  <c r="Y15"/>
  <c r="X15"/>
  <c r="V15"/>
  <c r="U15"/>
  <c r="T15"/>
  <c r="R15"/>
  <c r="Q15"/>
  <c r="P15"/>
  <c r="S15" s="1"/>
  <c r="N15"/>
  <c r="M15"/>
  <c r="L15"/>
  <c r="J15"/>
  <c r="K15" s="1"/>
  <c r="I15"/>
  <c r="G15"/>
  <c r="F15"/>
  <c r="E15"/>
  <c r="D15"/>
  <c r="C15"/>
  <c r="Y14"/>
  <c r="X14"/>
  <c r="Z14" s="1"/>
  <c r="V14"/>
  <c r="U14"/>
  <c r="T14"/>
  <c r="W14" s="1"/>
  <c r="R14"/>
  <c r="Q14"/>
  <c r="P14"/>
  <c r="N14"/>
  <c r="M14"/>
  <c r="L14"/>
  <c r="K14"/>
  <c r="J14"/>
  <c r="I14"/>
  <c r="G14"/>
  <c r="F14"/>
  <c r="H14" s="1"/>
  <c r="D14"/>
  <c r="C14"/>
  <c r="E14" s="1"/>
  <c r="Z13"/>
  <c r="Y13"/>
  <c r="X13"/>
  <c r="V13"/>
  <c r="U13"/>
  <c r="T13"/>
  <c r="W13" s="1"/>
  <c r="R13"/>
  <c r="Q13"/>
  <c r="P13"/>
  <c r="N13"/>
  <c r="M13"/>
  <c r="L13"/>
  <c r="J13"/>
  <c r="I13"/>
  <c r="K13" s="1"/>
  <c r="H13"/>
  <c r="G13"/>
  <c r="F13"/>
  <c r="D13"/>
  <c r="C13"/>
  <c r="E13" s="1"/>
  <c r="Y12"/>
  <c r="X12"/>
  <c r="Z12" s="1"/>
  <c r="V12"/>
  <c r="U12"/>
  <c r="T12"/>
  <c r="R12"/>
  <c r="Q12"/>
  <c r="P12"/>
  <c r="S12" s="1"/>
  <c r="N12"/>
  <c r="M12"/>
  <c r="L12"/>
  <c r="J12"/>
  <c r="I12"/>
  <c r="K12" s="1"/>
  <c r="G12"/>
  <c r="F12"/>
  <c r="H12" s="1"/>
  <c r="D12"/>
  <c r="C12"/>
  <c r="Y11"/>
  <c r="X11"/>
  <c r="V11"/>
  <c r="U11"/>
  <c r="T11"/>
  <c r="S11"/>
  <c r="R11"/>
  <c r="Q11"/>
  <c r="P11"/>
  <c r="N11"/>
  <c r="M11"/>
  <c r="L11"/>
  <c r="J11"/>
  <c r="I11"/>
  <c r="K11" s="1"/>
  <c r="G11"/>
  <c r="F11"/>
  <c r="D11"/>
  <c r="C11"/>
  <c r="E11" s="1"/>
  <c r="Y10"/>
  <c r="X10"/>
  <c r="Z10" s="1"/>
  <c r="W10"/>
  <c r="V10"/>
  <c r="U10"/>
  <c r="T10"/>
  <c r="R10"/>
  <c r="Q10"/>
  <c r="P10"/>
  <c r="N10"/>
  <c r="N38" s="1"/>
  <c r="M10"/>
  <c r="L10"/>
  <c r="K10"/>
  <c r="J10"/>
  <c r="I10"/>
  <c r="G10"/>
  <c r="F10"/>
  <c r="F38" s="1"/>
  <c r="E10"/>
  <c r="D10"/>
  <c r="C10"/>
  <c r="D4"/>
  <c r="C4"/>
  <c r="AA25" l="1"/>
  <c r="AB25" s="1"/>
  <c r="AA21"/>
  <c r="O30"/>
  <c r="AB30" s="1"/>
  <c r="O14"/>
  <c r="O22"/>
  <c r="S33"/>
  <c r="D38"/>
  <c r="O18"/>
  <c r="C38"/>
  <c r="U38"/>
  <c r="S13"/>
  <c r="AA13" s="1"/>
  <c r="S18"/>
  <c r="AA18" s="1"/>
  <c r="AB18" s="1"/>
  <c r="W19"/>
  <c r="H27"/>
  <c r="S29"/>
  <c r="S34"/>
  <c r="W35"/>
  <c r="AA35" s="1"/>
  <c r="AB35" s="1"/>
  <c r="AA26"/>
  <c r="AB26" s="1"/>
  <c r="O35"/>
  <c r="M38"/>
  <c r="S17"/>
  <c r="V38"/>
  <c r="W16"/>
  <c r="AA16" s="1"/>
  <c r="W32"/>
  <c r="AA32" s="1"/>
  <c r="O34"/>
  <c r="H11"/>
  <c r="O11" s="1"/>
  <c r="J38"/>
  <c r="T38"/>
  <c r="Z11"/>
  <c r="W12"/>
  <c r="AA12" s="1"/>
  <c r="Z18"/>
  <c r="H20"/>
  <c r="K21"/>
  <c r="K38" s="1"/>
  <c r="E24"/>
  <c r="O24" s="1"/>
  <c r="AB24" s="1"/>
  <c r="Z27"/>
  <c r="AA27" s="1"/>
  <c r="W28"/>
  <c r="AA28" s="1"/>
  <c r="AA17"/>
  <c r="AA19"/>
  <c r="AA36"/>
  <c r="H31"/>
  <c r="Z15"/>
  <c r="AA15" s="1"/>
  <c r="K25"/>
  <c r="O25" s="1"/>
  <c r="I38"/>
  <c r="R38"/>
  <c r="S14"/>
  <c r="W15"/>
  <c r="S25"/>
  <c r="S30"/>
  <c r="W31"/>
  <c r="F31" i="2"/>
  <c r="L38" i="1"/>
  <c r="E28"/>
  <c r="AA29"/>
  <c r="Z31"/>
  <c r="H10"/>
  <c r="O10" s="1"/>
  <c r="Q38"/>
  <c r="AA14"/>
  <c r="AA24"/>
  <c r="AA30"/>
  <c r="F48" i="2"/>
  <c r="F49" s="1"/>
  <c r="AA33" i="1"/>
  <c r="H15"/>
  <c r="S22"/>
  <c r="W23"/>
  <c r="AA23" s="1"/>
  <c r="AB23" s="1"/>
  <c r="E12"/>
  <c r="E38" s="1"/>
  <c r="Z22"/>
  <c r="AA22" s="1"/>
  <c r="AB22" s="1"/>
  <c r="H24"/>
  <c r="G38"/>
  <c r="P38"/>
  <c r="Y38"/>
  <c r="W11"/>
  <c r="W38" s="1"/>
  <c r="H19"/>
  <c r="O19" s="1"/>
  <c r="S21"/>
  <c r="S26"/>
  <c r="W27"/>
  <c r="H35"/>
  <c r="AA10"/>
  <c r="O27"/>
  <c r="AB27" s="1"/>
  <c r="AB28"/>
  <c r="AA34"/>
  <c r="O29"/>
  <c r="AB29" s="1"/>
  <c r="AB16"/>
  <c r="O31"/>
  <c r="O37"/>
  <c r="AB37" s="1"/>
  <c r="AB32"/>
  <c r="AB14"/>
  <c r="O20"/>
  <c r="AB20" s="1"/>
  <c r="O36"/>
  <c r="AB36" s="1"/>
  <c r="O13"/>
  <c r="O12"/>
  <c r="AB12" s="1"/>
  <c r="O15"/>
  <c r="O28"/>
  <c r="O17"/>
  <c r="AB17" s="1"/>
  <c r="O33"/>
  <c r="AB33" s="1"/>
  <c r="X38"/>
  <c r="S10"/>
  <c r="AB11" l="1"/>
  <c r="AB15"/>
  <c r="O21"/>
  <c r="AB21" s="1"/>
  <c r="AA11"/>
  <c r="AA38" s="1"/>
  <c r="H38"/>
  <c r="AB19"/>
  <c r="AB34"/>
  <c r="AA31"/>
  <c r="AB31"/>
  <c r="S38"/>
  <c r="AB13"/>
  <c r="Z38"/>
  <c r="AB10"/>
  <c r="AB38" l="1"/>
  <c r="AB39" s="1"/>
  <c r="O38"/>
</calcChain>
</file>

<file path=xl/sharedStrings.xml><?xml version="1.0" encoding="utf-8"?>
<sst xmlns="http://schemas.openxmlformats.org/spreadsheetml/2006/main" count="2042" uniqueCount="111">
  <si>
    <t>PODER JUDICIÁRIO</t>
  </si>
  <si>
    <t>ÓRGÃO:</t>
  </si>
  <si>
    <t>JUSTIÇA ELEITORAL</t>
  </si>
  <si>
    <t>UNIDADE:</t>
  </si>
  <si>
    <t>CONSOLIDADO JUSTIÇA ELEITORAL</t>
  </si>
  <si>
    <t>DATA DE REFERÊNCIA:</t>
  </si>
  <si>
    <t xml:space="preserve"> RESOLUÇÃO 102 CNJ - ANEXO IV- QUANTITATIVO DE CARGOS E FUNÇÕES</t>
  </si>
  <si>
    <t>g) Magistrados não integrantes do quadro próprio em exercício no Órgão  &amp;  g.1) Membros Juristas e do Ministério Público junto à Justiça Eleitoral</t>
  </si>
  <si>
    <t>UO</t>
  </si>
  <si>
    <t>QUANTITATIVOS DE MAGISTRADOS POR UO (OCUPADOS)</t>
  </si>
  <si>
    <t>MAGISTRADOS NÃO INTEGRANTES DO QUADRO PRÓPRIO EM EXERCÍCIO NA JUSTIÇA ELEITORAL</t>
  </si>
  <si>
    <t>MEMBROS JURISTA E DO MINISTÉRIO PÚBLICO JUNTO À JUSTIÇA ELEITORAL</t>
  </si>
  <si>
    <t>TOTAL
GERAL</t>
  </si>
  <si>
    <t>MINISTROS
TITULARES
TSE</t>
  </si>
  <si>
    <t>MINISTROS
SUBSTITUTOS
TSE</t>
  </si>
  <si>
    <t>TOTAL 
MEMBROS
T S E</t>
  </si>
  <si>
    <t>MEMBROS
TITULARES
TRE</t>
  </si>
  <si>
    <t>MEMBROS
SUBSTITUTOS
TRE</t>
  </si>
  <si>
    <t>TOTAL
MEMBROS 
T R E</t>
  </si>
  <si>
    <t>JUIZ
ELEITORAL
TITULAR</t>
  </si>
  <si>
    <t>JUIZ
ELEITORAL
SUBSTITUTO</t>
  </si>
  <si>
    <t>TOTAL 
JUÍZES ELEITORAIS</t>
  </si>
  <si>
    <t>JUIZ AUXILIAR
(Art. 96, § 3ª, da Lei nº 9504/1997)</t>
  </si>
  <si>
    <t>JUIZ
AUXILIAR</t>
  </si>
  <si>
    <t>JUIZ
COLABORADOR</t>
  </si>
  <si>
    <t>TOTAL 
MAGISTRADOS</t>
  </si>
  <si>
    <t>PROCURADOR
GERAL
ELEITORAL</t>
  </si>
  <si>
    <t>PROCURADOR
GERAL
ELEITORAL
SUBSTITUTO</t>
  </si>
  <si>
    <t>PROCURADOR
GERAL
ELEITORAL
AUXILIAR</t>
  </si>
  <si>
    <t>TOTAL PROCURADOR GERAL TSE</t>
  </si>
  <si>
    <t>PROCURADOR
REGIONAL
ELEITORAL</t>
  </si>
  <si>
    <t>PROCURADOR
REGIONAL
ELEITORAL
SUBSTITUTO</t>
  </si>
  <si>
    <t>PROCURADOR
REGIONAL
ELEITORAL
AUXILIAR</t>
  </si>
  <si>
    <t>TOTAL
PROCURADOR
REGIONAL
TRE</t>
  </si>
  <si>
    <t>PROMOTOR
ELEITORAL</t>
  </si>
  <si>
    <t>PROMOTOR
ELEITORAL
SUBSTITUTO</t>
  </si>
  <si>
    <t>TOTAL
PROMOTOR
ELEITORAL</t>
  </si>
  <si>
    <t>TOTAL
MEMBROS
MP</t>
  </si>
  <si>
    <t>TSE</t>
  </si>
  <si>
    <t>TRE-AC</t>
  </si>
  <si>
    <t>TRE-AL</t>
  </si>
  <si>
    <t>TRE-AM</t>
  </si>
  <si>
    <t>TRE-BA</t>
  </si>
  <si>
    <t>TRE-CE</t>
  </si>
  <si>
    <t>TRE-DF</t>
  </si>
  <si>
    <t>TRE-ES</t>
  </si>
  <si>
    <t>TRE-GO</t>
  </si>
  <si>
    <t>TRE-MA</t>
  </si>
  <si>
    <t>TRE-MT</t>
  </si>
  <si>
    <t>TRE-MS</t>
  </si>
  <si>
    <t>TRE-MG</t>
  </si>
  <si>
    <t>TRE-PA</t>
  </si>
  <si>
    <t>TRE-PB</t>
  </si>
  <si>
    <t>TRE-PR</t>
  </si>
  <si>
    <t>TRE-PE</t>
  </si>
  <si>
    <t>TRE-PI</t>
  </si>
  <si>
    <t>TRE-RJ</t>
  </si>
  <si>
    <t>TRE-RN</t>
  </si>
  <si>
    <t>TRE-RS</t>
  </si>
  <si>
    <t>TRE-RO</t>
  </si>
  <si>
    <t>TRE-SC</t>
  </si>
  <si>
    <t>TRE-SP</t>
  </si>
  <si>
    <t>TRE-SE</t>
  </si>
  <si>
    <t>TRE-TO</t>
  </si>
  <si>
    <t>TRE-RR</t>
  </si>
  <si>
    <t>TRE-AP</t>
  </si>
  <si>
    <t>TOTAL</t>
  </si>
  <si>
    <t>Nota(s):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</si>
  <si>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Calibri"/>
        <family val="2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</si>
  <si>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ABRIL</t>
  </si>
  <si>
    <t>g) Magistrados não integrantes do quadro próprio em exercício no Órgão</t>
  </si>
  <si>
    <t>CARGO NA CARREIRA</t>
  </si>
  <si>
    <t>CARGO/FUNÇÃO EXERCIDO NO ÓRGÃO</t>
  </si>
  <si>
    <t>QUANTIDADE</t>
  </si>
  <si>
    <t>MINISTROS DE TRIBUNAIS SUPERIORES (STF/STJ)</t>
  </si>
  <si>
    <t>MINISTROS TITULARES TSE</t>
  </si>
  <si>
    <t>MINISTROS SUBSTITUTOS TSE</t>
  </si>
  <si>
    <t>DESEMBARGADOR</t>
  </si>
  <si>
    <t>MEMBROS TITULARES TRE</t>
  </si>
  <si>
    <t>MEMBROS SUBSTITUTOS TRE</t>
  </si>
  <si>
    <t>JUIZ AUXILIAR (Art. 96, § 3ª, da Lei nº 9504/1997)</t>
  </si>
  <si>
    <t>JUIZ FEDERAL</t>
  </si>
  <si>
    <t>JUIZ AUXILIAR</t>
  </si>
  <si>
    <t>JUIZ AUDITOR MILITAR</t>
  </si>
  <si>
    <t>JUIZ DO TRABALHO</t>
  </si>
  <si>
    <t>JUIZ DE DIREITO</t>
  </si>
  <si>
    <t xml:space="preserve">MEMBROS SUBSTITUTOS TRE </t>
  </si>
  <si>
    <t>JUIZ ELEITORAL TITULAR</t>
  </si>
  <si>
    <t>JUIZ ELEITORAL SUBSTITUTO</t>
  </si>
  <si>
    <t>JUIZ COLABORADOR</t>
  </si>
  <si>
    <t>JUIS SUBSTITUTO</t>
  </si>
  <si>
    <t>SUBTOTAL [A]</t>
  </si>
  <si>
    <t>g.1) Membros Juristas e do Ministério Público junto à Justiça Eleitoral¹</t>
  </si>
  <si>
    <t>Quantidade</t>
  </si>
  <si>
    <t>ADVOGADO</t>
  </si>
  <si>
    <t>PROCURADOR GERAL DA REPÚBLICA</t>
  </si>
  <si>
    <t>PROCURADOR GERAL ELEITORAL</t>
  </si>
  <si>
    <t>PROCURADOR GERAL ELEITORAL SUBSTITUTO</t>
  </si>
  <si>
    <t>PROCURADOR GERAL ELEITORAL AUXILIAR</t>
  </si>
  <si>
    <t>PROCURADOR DA REPÚBLICA</t>
  </si>
  <si>
    <t>PROCURADOR REGIONAL ELEITORAL</t>
  </si>
  <si>
    <t>PROCURADOR REGIONAL ELEITORAL SUBSTITUTO</t>
  </si>
  <si>
    <t>PROCURADOR REGIONAL ELEITORAL AUXILIAR</t>
  </si>
  <si>
    <t>PROMOTOR PÚBLICO</t>
  </si>
  <si>
    <t>PROMOTOR ELEITORAL</t>
  </si>
  <si>
    <t>PROMOTOR ELEITORAL SUBSTITUTO</t>
  </si>
  <si>
    <t>SUBTOTAL [B]</t>
  </si>
  <si>
    <t>TOTAL [C = A + B]</t>
  </si>
  <si>
    <r>
      <rPr>
        <b/>
        <sz val="12"/>
        <color rgb="FF000000"/>
        <rFont val="Arial"/>
        <family val="2"/>
      </rPr>
      <t>1)</t>
    </r>
    <r>
      <rPr>
        <sz val="12"/>
        <color rgb="FF000000"/>
        <rFont val="Arial"/>
        <family val="2"/>
      </rPr>
      <t xml:space="preserve"> O presente anexo foi alterado com a inclusão de informações de membros do Ministério Público e Advogados (Juristas) que exercem atribuições específicas no âmbito da estrutura da Justiça Eleitoral.</t>
    </r>
  </si>
  <si>
    <t>JUIZ SUBSTITUTO</t>
  </si>
  <si>
    <r>
      <t>2)</t>
    </r>
    <r>
      <rPr>
        <sz val="12"/>
        <color rgb="FF000000"/>
        <rFont val="Arial"/>
        <family val="2"/>
      </rPr>
      <t xml:space="preserve"> Os dados estão de acordo com o informado pelos Tribunais Eleitorais no período compreendido entre </t>
    </r>
    <r>
      <rPr>
        <b/>
        <sz val="12"/>
        <color rgb="FF000000"/>
        <rFont val="Arial"/>
        <family val="2"/>
      </rPr>
      <t xml:space="preserve">16.5.2024 </t>
    </r>
    <r>
      <rPr>
        <sz val="12"/>
        <color rgb="FF000000"/>
        <rFont val="Arial"/>
        <family val="2"/>
      </rPr>
      <t xml:space="preserve">a </t>
    </r>
    <r>
      <rPr>
        <b/>
        <sz val="12"/>
        <color rgb="FF000000"/>
        <rFont val="Arial"/>
        <family val="2"/>
      </rPr>
      <t>24.5.2024.</t>
    </r>
  </si>
</sst>
</file>

<file path=xl/styles.xml><?xml version="1.0" encoding="utf-8"?>
<styleSheet xmlns="http://schemas.openxmlformats.org/spreadsheetml/2006/main">
  <numFmts count="21">
    <numFmt numFmtId="41" formatCode="_-* #,##0_-;\-* #,##0_-;_-* &quot;-&quot;_-;_-@_-"/>
    <numFmt numFmtId="43" formatCode="_-* #,##0.00_-;\-* #,##0.00_-;_-* &quot;-&quot;??_-;_-@_-"/>
    <numFmt numFmtId="164" formatCode="\$#,"/>
    <numFmt numFmtId="165" formatCode="_(* #,##0.00_);_(* \(#,##0.00\);_(* \-??_);_(@_)"/>
    <numFmt numFmtId="166" formatCode="_-* #,##0.00_-;\-* #,##0.00_-;_-* \-??_-;_-@_-"/>
    <numFmt numFmtId="167" formatCode="General_)"/>
    <numFmt numFmtId="168" formatCode="0.000000"/>
    <numFmt numFmtId="169" formatCode="_([$€-2]* #,##0.00_);_([$€-2]* \(#,##0.00\);_([$€-2]* &quot;-&quot;??_)"/>
    <numFmt numFmtId="170" formatCode="mm/yy"/>
    <numFmt numFmtId="171" formatCode="#.##000"/>
    <numFmt numFmtId="172" formatCode="%#,#00"/>
    <numFmt numFmtId="173" formatCode="_(&quot;R$ &quot;* #,##0.00_);_(&quot;R$ &quot;* \(#,##0.00\);_(&quot;R$ &quot;* \-??_);_(@_)"/>
    <numFmt numFmtId="174" formatCode="_(&quot;R$ &quot;* #,##0.00_);_(&quot;R$ &quot;* \(#,##0.00\);_(&quot;R$ &quot;* &quot;-&quot;??_);_(@_)"/>
    <numFmt numFmtId="175" formatCode="0.000"/>
    <numFmt numFmtId="176" formatCode="\$#,##0\ ;&quot;($&quot;#,##0\)"/>
    <numFmt numFmtId="177" formatCode="_([$€-2]* #,##0.00_);_([$€-2]* \(#,##0.00\);_([$€-2]* \-??_)"/>
    <numFmt numFmtId="178" formatCode="yyyy\:mm"/>
    <numFmt numFmtId="179" formatCode="#,##0.000000"/>
    <numFmt numFmtId="180" formatCode="#,#00"/>
    <numFmt numFmtId="181" formatCode="_(* #,##0_);_(* \(#,##0\);_(* &quot;-&quot;??_);_(@_)"/>
    <numFmt numFmtId="182" formatCode="_(* #,##0_);_(* \(#,##0\);_(* \-_);_(@_)"/>
  </numFmts>
  <fonts count="45">
    <font>
      <sz val="10"/>
      <color rgb="FF000000"/>
      <name val="Arial"/>
    </font>
    <font>
      <sz val="11"/>
      <color rgb="FFFFFFFF"/>
      <name val="Calibri"/>
      <family val="2"/>
    </font>
    <font>
      <sz val="1"/>
      <color rgb="FF000000"/>
      <name val="Courier New"/>
      <family val="3"/>
    </font>
    <font>
      <b/>
      <sz val="11"/>
      <color rgb="FFFF9900"/>
      <name val="Calibri"/>
      <family val="2"/>
    </font>
    <font>
      <i/>
      <sz val="1"/>
      <color rgb="FF000000"/>
      <name val="Courier New"/>
      <family val="3"/>
    </font>
    <font>
      <b/>
      <sz val="11"/>
      <color rgb="FF333333"/>
      <name val="Calibri"/>
      <family val="2"/>
    </font>
    <font>
      <sz val="11"/>
      <color rgb="FF000000"/>
      <name val="Calibri"/>
      <family val="2"/>
    </font>
    <font>
      <sz val="11"/>
      <color rgb="FF008000"/>
      <name val="Calibri"/>
      <family val="2"/>
    </font>
    <font>
      <i/>
      <sz val="11"/>
      <color rgb="FF808080"/>
      <name val="Calibri"/>
      <family val="2"/>
    </font>
    <font>
      <b/>
      <sz val="13"/>
      <color rgb="FF003366"/>
      <name val="Calibri"/>
      <family val="2"/>
    </font>
    <font>
      <sz val="7"/>
      <color rgb="FF000000"/>
      <name val="Times New Roman"/>
      <family val="1"/>
    </font>
    <font>
      <u/>
      <sz val="11"/>
      <color rgb="FF0000FF"/>
      <name val="Calibri"/>
      <family val="2"/>
    </font>
    <font>
      <b/>
      <sz val="15"/>
      <color rgb="FF003366"/>
      <name val="Calibri"/>
      <family val="2"/>
    </font>
    <font>
      <b/>
      <sz val="11"/>
      <color rgb="FF003366"/>
      <name val="Calibri"/>
      <family val="2"/>
    </font>
    <font>
      <sz val="11"/>
      <color rgb="FF993300"/>
      <name val="Calibri"/>
      <family val="2"/>
    </font>
    <font>
      <b/>
      <sz val="9"/>
      <color rgb="FF000000"/>
      <name val="Times New Roman"/>
      <family val="1"/>
    </font>
    <font>
      <b/>
      <sz val="18"/>
      <color rgb="FF003366"/>
      <name val="Cambria"/>
      <family val="1"/>
    </font>
    <font>
      <i/>
      <sz val="12"/>
      <color rgb="FF000000"/>
      <name val="Times New Roman"/>
      <family val="1"/>
    </font>
    <font>
      <sz val="11"/>
      <color rgb="FFFF9900"/>
      <name val="Calibri"/>
      <family val="2"/>
    </font>
    <font>
      <u/>
      <sz val="10"/>
      <color rgb="FF0000FF"/>
      <name val="Arial"/>
      <family val="2"/>
    </font>
    <font>
      <b/>
      <sz val="11"/>
      <color rgb="FF000000"/>
      <name val="Calibri"/>
      <family val="2"/>
    </font>
    <font>
      <u/>
      <sz val="8"/>
      <color rgb="FF0000FF"/>
      <name val="Arial"/>
      <family val="2"/>
    </font>
    <font>
      <b/>
      <sz val="11"/>
      <color rgb="FFFFFFFF"/>
      <name val="Calibri"/>
      <family val="2"/>
    </font>
    <font>
      <sz val="12"/>
      <color rgb="FF000000"/>
      <name val="Times New Roman"/>
      <family val="1"/>
    </font>
    <font>
      <sz val="11"/>
      <color rgb="FF333399"/>
      <name val="Calibri"/>
      <family val="2"/>
    </font>
    <font>
      <sz val="11"/>
      <color rgb="FF800080"/>
      <name val="Calibri"/>
      <family val="2"/>
    </font>
    <font>
      <sz val="10"/>
      <color rgb="FF000000"/>
      <name val="Courier New"/>
      <family val="3"/>
    </font>
    <font>
      <b/>
      <sz val="18"/>
      <color rgb="FF333399"/>
      <name val="Cambria"/>
      <family val="1"/>
    </font>
    <font>
      <sz val="11"/>
      <color rgb="FFFF0000"/>
      <name val="Calibri"/>
      <family val="2"/>
    </font>
    <font>
      <b/>
      <sz val="14"/>
      <color rgb="FF000000"/>
      <name val="Times New Roman"/>
      <family val="1"/>
    </font>
    <font>
      <sz val="10"/>
      <color rgb="FF000000"/>
      <name val="MS Sans Serif"/>
      <family val="2"/>
    </font>
    <font>
      <b/>
      <sz val="1"/>
      <color rgb="FF000000"/>
      <name val="Courier New"/>
      <family val="3"/>
    </font>
    <font>
      <sz val="8"/>
      <color rgb="FF000000"/>
      <name val="SwitzerlandLight"/>
    </font>
    <font>
      <sz val="10"/>
      <color rgb="FF000000"/>
      <name val="Times New Roman"/>
      <family val="1"/>
    </font>
    <font>
      <sz val="18"/>
      <color rgb="FF000000"/>
      <name val="Arial"/>
      <family val="2"/>
    </font>
    <font>
      <b/>
      <sz val="18"/>
      <color rgb="FF000000"/>
      <name val="Arial"/>
      <family val="2"/>
    </font>
    <font>
      <b/>
      <sz val="12"/>
      <color rgb="FFFFFFFF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Calibri"/>
      <family val="2"/>
    </font>
    <font>
      <sz val="9"/>
      <color rgb="FF000000"/>
      <name val="Arial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FF8080"/>
        <bgColor rgb="FFFF99CC"/>
      </patternFill>
    </fill>
    <fill>
      <patternFill patternType="solid">
        <fgColor rgb="FF33CCCC"/>
        <bgColor rgb="FF00CCFF"/>
      </patternFill>
    </fill>
    <fill>
      <patternFill patternType="solid">
        <fgColor rgb="FFC0C0C0"/>
        <bgColor rgb="FFCCCCFF"/>
      </patternFill>
    </fill>
    <fill>
      <patternFill patternType="solid">
        <fgColor rgb="FFC0C0C0"/>
      </patternFill>
    </fill>
    <fill>
      <patternFill patternType="solid">
        <fgColor rgb="FFFF0000"/>
        <bgColor rgb="FF9933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</patternFill>
    </fill>
    <fill>
      <patternFill patternType="solid">
        <fgColor rgb="FF99CCFF"/>
        <bgColor rgb="FFCCCCFF"/>
      </patternFill>
    </fill>
    <fill>
      <patternFill patternType="solid">
        <fgColor rgb="FFFFCC99"/>
        <bgColor rgb="FFC0C0C0"/>
      </patternFill>
    </fill>
    <fill>
      <patternFill patternType="solid">
        <fgColor rgb="FF800080"/>
        <bgColor rgb="FF800080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0066CC"/>
        <bgColor rgb="FF008080"/>
      </patternFill>
    </fill>
    <fill>
      <patternFill patternType="solid">
        <fgColor rgb="FF800080"/>
      </patternFill>
    </fill>
    <fill>
      <patternFill patternType="solid">
        <fgColor rgb="FFFF99CC"/>
        <bgColor rgb="FFFF8080"/>
      </patternFill>
    </fill>
    <fill>
      <patternFill patternType="solid">
        <fgColor rgb="FFB6DDE8"/>
      </patternFill>
    </fill>
    <fill>
      <patternFill patternType="solid">
        <fgColor rgb="FFFF6600"/>
      </patternFill>
    </fill>
    <fill>
      <patternFill patternType="solid">
        <fgColor rgb="FFD6E3BC"/>
      </patternFill>
    </fill>
    <fill>
      <patternFill patternType="solid">
        <fgColor rgb="FFFF9900"/>
        <bgColor rgb="FFFFCC00"/>
      </patternFill>
    </fill>
    <fill>
      <patternFill patternType="solid">
        <fgColor rgb="FFFFFF99"/>
      </patternFill>
    </fill>
    <fill>
      <patternFill patternType="solid">
        <fgColor rgb="FFCCCCFF"/>
        <bgColor rgb="FFC0C0C0"/>
      </patternFill>
    </fill>
    <fill>
      <patternFill patternType="solid">
        <fgColor rgb="FF969696"/>
        <bgColor rgb="FF808080"/>
      </patternFill>
    </fill>
    <fill>
      <patternFill patternType="solid">
        <fgColor rgb="FF333399"/>
        <bgColor rgb="FF003366"/>
      </patternFill>
    </fill>
    <fill>
      <patternFill patternType="solid">
        <fgColor rgb="FFFF9900"/>
      </patternFill>
    </fill>
    <fill>
      <patternFill patternType="solid">
        <fgColor rgb="FFDBE5F1"/>
      </patternFill>
    </fill>
    <fill>
      <patternFill patternType="solid">
        <fgColor rgb="FF00FF00"/>
        <bgColor rgb="FF33CCCC"/>
      </patternFill>
    </fill>
    <fill>
      <patternFill patternType="solid">
        <fgColor rgb="FFFF0000"/>
      </patternFill>
    </fill>
    <fill>
      <patternFill patternType="solid">
        <fgColor rgb="FFCCFFFF"/>
      </patternFill>
    </fill>
    <fill>
      <patternFill patternType="solid">
        <fgColor rgb="FFFF8080"/>
      </patternFill>
    </fill>
    <fill>
      <patternFill patternType="solid">
        <fgColor rgb="FFFBD4B4"/>
      </patternFill>
    </fill>
    <fill>
      <patternFill patternType="solid">
        <fgColor rgb="FF339966"/>
        <bgColor rgb="FF008080"/>
      </patternFill>
    </fill>
    <fill>
      <patternFill patternType="solid">
        <fgColor rgb="FF99CCFF"/>
      </patternFill>
    </fill>
    <fill>
      <patternFill patternType="solid">
        <fgColor rgb="FFCC99FF"/>
        <bgColor rgb="FF9999FF"/>
      </patternFill>
    </fill>
    <fill>
      <patternFill patternType="solid">
        <fgColor rgb="FFCCFFCC"/>
      </patternFill>
    </fill>
    <fill>
      <patternFill patternType="solid">
        <fgColor rgb="FF00FF00"/>
      </patternFill>
    </fill>
    <fill>
      <patternFill patternType="solid">
        <fgColor rgb="FFFFCC00"/>
        <bgColor rgb="FFFFFF00"/>
      </patternFill>
    </fill>
    <fill>
      <patternFill patternType="solid">
        <fgColor rgb="FFCC99FF"/>
      </patternFill>
    </fill>
    <fill>
      <patternFill patternType="solid">
        <fgColor rgb="FFCCCCFF"/>
      </patternFill>
    </fill>
    <fill>
      <patternFill patternType="solid">
        <fgColor rgb="FF339966"/>
      </patternFill>
    </fill>
    <fill>
      <patternFill patternType="solid">
        <fgColor rgb="FFCCC0D9"/>
      </patternFill>
    </fill>
    <fill>
      <patternFill patternType="solid">
        <fgColor rgb="FF33CCCC"/>
      </patternFill>
    </fill>
    <fill>
      <patternFill patternType="solid">
        <fgColor rgb="FFFFCC99"/>
      </patternFill>
    </fill>
    <fill>
      <patternFill patternType="solid">
        <fgColor rgb="FFF2DBDB"/>
      </patternFill>
    </fill>
    <fill>
      <patternFill patternType="solid">
        <fgColor rgb="FFB8CCE4"/>
      </patternFill>
    </fill>
    <fill>
      <patternFill patternType="solid">
        <fgColor rgb="FF0066CC"/>
      </patternFill>
    </fill>
    <fill>
      <patternFill patternType="solid">
        <fgColor rgb="FF969696"/>
      </patternFill>
    </fill>
    <fill>
      <patternFill patternType="solid">
        <fgColor rgb="FFFF99CC"/>
      </patternFill>
    </fill>
    <fill>
      <patternFill patternType="solid">
        <fgColor rgb="FFEAF1DD"/>
      </patternFill>
    </fill>
    <fill>
      <patternFill patternType="solid">
        <fgColor rgb="FFDAEEF3"/>
      </patternFill>
    </fill>
    <fill>
      <patternFill patternType="solid">
        <fgColor rgb="FFE5B8B7"/>
      </patternFill>
    </fill>
    <fill>
      <patternFill patternType="solid">
        <fgColor rgb="FFFFCC00"/>
      </patternFill>
    </fill>
    <fill>
      <patternFill patternType="solid">
        <fgColor rgb="FF333399"/>
      </patternFill>
    </fill>
    <fill>
      <patternFill patternType="solid">
        <fgColor rgb="FF0A3C0A"/>
        <bgColor rgb="FF000000"/>
      </patternFill>
    </fill>
  </fills>
  <borders count="73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medium">
        <color rgb="FF0066CC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double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 style="thin">
        <color rgb="FFFFFFFF"/>
      </top>
      <bottom style="hair">
        <color rgb="FF000000"/>
      </bottom>
      <diagonal/>
    </border>
    <border>
      <left style="thin">
        <color rgb="FF000000"/>
      </left>
      <right/>
      <top style="thin">
        <color rgb="FFFFFFFF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double">
        <color rgb="FF000000"/>
      </left>
      <right style="hair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double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/>
      <top style="thin">
        <color rgb="FF000000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000000"/>
      </bottom>
      <diagonal/>
    </border>
  </borders>
  <cellStyleXfs count="1471">
    <xf numFmtId="0" fontId="0" fillId="0" borderId="0"/>
    <xf numFmtId="43" fontId="43" fillId="0" borderId="0"/>
    <xf numFmtId="0" fontId="1" fillId="2" borderId="0"/>
    <xf numFmtId="0" fontId="1" fillId="3" borderId="0"/>
    <xf numFmtId="164" fontId="2" fillId="0" borderId="0">
      <protection locked="0"/>
    </xf>
    <xf numFmtId="0" fontId="3" fillId="4" borderId="1"/>
    <xf numFmtId="2" fontId="4" fillId="0" borderId="0">
      <protection locked="0"/>
    </xf>
    <xf numFmtId="0" fontId="3" fillId="4" borderId="1"/>
    <xf numFmtId="0" fontId="3" fillId="4" borderId="1"/>
    <xf numFmtId="0" fontId="5" fillId="5" borderId="2"/>
    <xf numFmtId="2" fontId="2" fillId="0" borderId="0">
      <protection locked="0"/>
    </xf>
    <xf numFmtId="0" fontId="5" fillId="4" borderId="2"/>
    <xf numFmtId="43" fontId="6" fillId="0" borderId="0"/>
    <xf numFmtId="0" fontId="1" fillId="6" borderId="0"/>
    <xf numFmtId="0" fontId="7" fillId="7" borderId="0"/>
    <xf numFmtId="0" fontId="6" fillId="0" borderId="0"/>
    <xf numFmtId="0" fontId="6" fillId="0" borderId="0"/>
    <xf numFmtId="0" fontId="6" fillId="0" borderId="0"/>
    <xf numFmtId="0" fontId="43" fillId="8" borderId="3"/>
    <xf numFmtId="10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0" fontId="8" fillId="0" borderId="0"/>
    <xf numFmtId="0" fontId="9" fillId="0" borderId="4"/>
    <xf numFmtId="0" fontId="9" fillId="0" borderId="4"/>
    <xf numFmtId="166" fontId="43" fillId="0" borderId="0"/>
    <xf numFmtId="0" fontId="5" fillId="4" borderId="2"/>
    <xf numFmtId="0" fontId="6" fillId="9" borderId="0"/>
    <xf numFmtId="0" fontId="6" fillId="10" borderId="0"/>
    <xf numFmtId="0" fontId="6" fillId="9" borderId="0"/>
    <xf numFmtId="167" fontId="10" fillId="0" borderId="0">
      <alignment horizontal="left"/>
    </xf>
    <xf numFmtId="0" fontId="11" fillId="0" borderId="0">
      <alignment vertical="top"/>
      <protection locked="0"/>
    </xf>
    <xf numFmtId="0" fontId="12" fillId="0" borderId="5"/>
    <xf numFmtId="168" fontId="43" fillId="0" borderId="0"/>
    <xf numFmtId="0" fontId="43" fillId="8" borderId="3"/>
    <xf numFmtId="0" fontId="43" fillId="8" borderId="3"/>
    <xf numFmtId="0" fontId="13" fillId="0" borderId="0"/>
    <xf numFmtId="0" fontId="1" fillId="6" borderId="0"/>
    <xf numFmtId="0" fontId="1" fillId="11" borderId="0"/>
    <xf numFmtId="169" fontId="43" fillId="0" borderId="0"/>
    <xf numFmtId="0" fontId="14" fillId="12" borderId="0"/>
    <xf numFmtId="0" fontId="9" fillId="0" borderId="4"/>
    <xf numFmtId="0" fontId="6" fillId="0" borderId="0"/>
    <xf numFmtId="169" fontId="43" fillId="0" borderId="0"/>
    <xf numFmtId="43" fontId="43" fillId="0" borderId="0"/>
    <xf numFmtId="0" fontId="9" fillId="0" borderId="4"/>
    <xf numFmtId="170" fontId="43" fillId="0" borderId="0"/>
    <xf numFmtId="0" fontId="6" fillId="13" borderId="0"/>
    <xf numFmtId="4" fontId="43" fillId="0" borderId="0"/>
    <xf numFmtId="0" fontId="6" fillId="0" borderId="0"/>
    <xf numFmtId="0" fontId="1" fillId="14" borderId="0"/>
    <xf numFmtId="0" fontId="3" fillId="4" borderId="1"/>
    <xf numFmtId="0" fontId="10" fillId="0" borderId="0"/>
    <xf numFmtId="0" fontId="1" fillId="14" borderId="0"/>
    <xf numFmtId="0" fontId="6" fillId="0" borderId="0"/>
    <xf numFmtId="0" fontId="15" fillId="0" borderId="0">
      <alignment vertical="center"/>
    </xf>
    <xf numFmtId="0" fontId="6" fillId="13" borderId="0"/>
    <xf numFmtId="165" fontId="6" fillId="0" borderId="0"/>
    <xf numFmtId="9" fontId="43" fillId="0" borderId="0"/>
    <xf numFmtId="0" fontId="6" fillId="17" borderId="0"/>
    <xf numFmtId="0" fontId="11" fillId="0" borderId="0">
      <alignment vertical="top"/>
      <protection locked="0"/>
    </xf>
    <xf numFmtId="171" fontId="2" fillId="0" borderId="0">
      <protection locked="0"/>
    </xf>
    <xf numFmtId="9" fontId="43" fillId="0" borderId="0"/>
    <xf numFmtId="0" fontId="16" fillId="0" borderId="0"/>
    <xf numFmtId="0" fontId="6" fillId="10" borderId="0"/>
    <xf numFmtId="0" fontId="6" fillId="18" borderId="0"/>
    <xf numFmtId="0" fontId="1" fillId="19" borderId="0"/>
    <xf numFmtId="43" fontId="43" fillId="0" borderId="0"/>
    <xf numFmtId="0" fontId="6" fillId="20" borderId="0"/>
    <xf numFmtId="165" fontId="43" fillId="0" borderId="0"/>
    <xf numFmtId="168" fontId="43" fillId="0" borderId="0"/>
    <xf numFmtId="167" fontId="10" fillId="0" borderId="0">
      <alignment horizontal="left"/>
    </xf>
    <xf numFmtId="0" fontId="6" fillId="0" borderId="0"/>
    <xf numFmtId="0" fontId="6" fillId="20" borderId="0"/>
    <xf numFmtId="0" fontId="5" fillId="4" borderId="2"/>
    <xf numFmtId="0" fontId="12" fillId="0" borderId="5"/>
    <xf numFmtId="0" fontId="17" fillId="0" borderId="7">
      <alignment horizontal="center"/>
    </xf>
    <xf numFmtId="9" fontId="43" fillId="0" borderId="0"/>
    <xf numFmtId="0" fontId="43" fillId="8" borderId="3"/>
    <xf numFmtId="0" fontId="14" fillId="12" borderId="0"/>
    <xf numFmtId="0" fontId="8" fillId="0" borderId="0"/>
    <xf numFmtId="0" fontId="1" fillId="6" borderId="0"/>
    <xf numFmtId="0" fontId="1" fillId="21" borderId="0"/>
    <xf numFmtId="0" fontId="14" fillId="12" borderId="0"/>
    <xf numFmtId="169" fontId="43" fillId="0" borderId="0"/>
    <xf numFmtId="0" fontId="12" fillId="0" borderId="5"/>
    <xf numFmtId="0" fontId="6" fillId="0" borderId="0"/>
    <xf numFmtId="0" fontId="18" fillId="0" borderId="8"/>
    <xf numFmtId="0" fontId="6" fillId="0" borderId="0"/>
    <xf numFmtId="0" fontId="7" fillId="7" borderId="0"/>
    <xf numFmtId="164" fontId="2" fillId="0" borderId="0">
      <protection locked="0"/>
    </xf>
    <xf numFmtId="0" fontId="16" fillId="0" borderId="0"/>
    <xf numFmtId="0" fontId="7" fillId="7" borderId="0"/>
    <xf numFmtId="43" fontId="43" fillId="0" borderId="0"/>
    <xf numFmtId="0" fontId="16" fillId="0" borderId="0"/>
    <xf numFmtId="43" fontId="43" fillId="0" borderId="0"/>
    <xf numFmtId="0" fontId="13" fillId="0" borderId="6"/>
    <xf numFmtId="0" fontId="5" fillId="5" borderId="2"/>
    <xf numFmtId="0" fontId="14" fillId="22" borderId="0"/>
    <xf numFmtId="43" fontId="43" fillId="0" borderId="0"/>
    <xf numFmtId="0" fontId="6" fillId="23" borderId="0"/>
    <xf numFmtId="0" fontId="6" fillId="0" borderId="0"/>
    <xf numFmtId="2" fontId="2" fillId="0" borderId="0">
      <protection locked="0"/>
    </xf>
    <xf numFmtId="0" fontId="21" fillId="0" borderId="0">
      <alignment vertical="top"/>
      <protection locked="0"/>
    </xf>
    <xf numFmtId="2" fontId="4" fillId="0" borderId="0">
      <protection locked="0"/>
    </xf>
    <xf numFmtId="0" fontId="3" fillId="4" borderId="1"/>
    <xf numFmtId="0" fontId="22" fillId="24" borderId="10"/>
    <xf numFmtId="165" fontId="43" fillId="0" borderId="0"/>
    <xf numFmtId="0" fontId="23" fillId="0" borderId="11">
      <alignment horizontal="center"/>
    </xf>
    <xf numFmtId="0" fontId="3" fillId="4" borderId="1"/>
    <xf numFmtId="0" fontId="5" fillId="4" borderId="2"/>
    <xf numFmtId="0" fontId="6" fillId="0" borderId="0"/>
    <xf numFmtId="0" fontId="20" fillId="0" borderId="9"/>
    <xf numFmtId="0" fontId="5" fillId="4" borderId="2"/>
    <xf numFmtId="9" fontId="43" fillId="0" borderId="0"/>
    <xf numFmtId="0" fontId="6" fillId="0" borderId="0"/>
    <xf numFmtId="0" fontId="16" fillId="0" borderId="0"/>
    <xf numFmtId="0" fontId="5" fillId="4" borderId="2"/>
    <xf numFmtId="0" fontId="6" fillId="2" borderId="0"/>
    <xf numFmtId="0" fontId="5" fillId="4" borderId="2"/>
    <xf numFmtId="0" fontId="26" fillId="0" borderId="0"/>
    <xf numFmtId="9" fontId="43" fillId="0" borderId="0"/>
    <xf numFmtId="0" fontId="5" fillId="4" borderId="2"/>
    <xf numFmtId="0" fontId="6" fillId="0" borderId="0"/>
    <xf numFmtId="0" fontId="6" fillId="0" borderId="0"/>
    <xf numFmtId="0" fontId="25" fillId="17" borderId="0"/>
    <xf numFmtId="0" fontId="1" fillId="25" borderId="0"/>
    <xf numFmtId="0" fontId="16" fillId="0" borderId="0"/>
    <xf numFmtId="0" fontId="6" fillId="8" borderId="12"/>
    <xf numFmtId="0" fontId="18" fillId="0" borderId="8"/>
    <xf numFmtId="0" fontId="20" fillId="0" borderId="9"/>
    <xf numFmtId="172" fontId="2" fillId="0" borderId="0">
      <protection locked="0"/>
    </xf>
    <xf numFmtId="0" fontId="1" fillId="26" borderId="0"/>
    <xf numFmtId="0" fontId="6" fillId="8" borderId="12"/>
    <xf numFmtId="165" fontId="43" fillId="0" borderId="0"/>
    <xf numFmtId="0" fontId="6" fillId="0" borderId="0"/>
    <xf numFmtId="0" fontId="6" fillId="0" borderId="0"/>
    <xf numFmtId="0" fontId="7" fillId="7" borderId="0"/>
    <xf numFmtId="0" fontId="6" fillId="0" borderId="0"/>
    <xf numFmtId="0" fontId="24" fillId="10" borderId="1"/>
    <xf numFmtId="0" fontId="6" fillId="0" borderId="0"/>
    <xf numFmtId="165" fontId="43" fillId="0" borderId="0"/>
    <xf numFmtId="0" fontId="6" fillId="0" borderId="0"/>
    <xf numFmtId="165" fontId="43" fillId="0" borderId="0"/>
    <xf numFmtId="0" fontId="6" fillId="0" borderId="0"/>
    <xf numFmtId="9" fontId="43" fillId="0" borderId="0"/>
    <xf numFmtId="165" fontId="43" fillId="0" borderId="0"/>
    <xf numFmtId="0" fontId="6" fillId="0" borderId="0"/>
    <xf numFmtId="165" fontId="43" fillId="0" borderId="0"/>
    <xf numFmtId="165" fontId="43" fillId="0" borderId="0"/>
    <xf numFmtId="0" fontId="6" fillId="0" borderId="0"/>
    <xf numFmtId="0" fontId="3" fillId="4" borderId="1"/>
    <xf numFmtId="43" fontId="43" fillId="0" borderId="0"/>
    <xf numFmtId="0" fontId="3" fillId="4" borderId="1"/>
    <xf numFmtId="0" fontId="3" fillId="4" borderId="1"/>
    <xf numFmtId="0" fontId="22" fillId="24" borderId="10"/>
    <xf numFmtId="0" fontId="1" fillId="3" borderId="0"/>
    <xf numFmtId="0" fontId="6" fillId="0" borderId="0"/>
    <xf numFmtId="0" fontId="16" fillId="0" borderId="0"/>
    <xf numFmtId="0" fontId="6" fillId="0" borderId="0"/>
    <xf numFmtId="0" fontId="6" fillId="27" borderId="0"/>
    <xf numFmtId="0" fontId="27" fillId="0" borderId="0"/>
    <xf numFmtId="0" fontId="3" fillId="4" borderId="1"/>
    <xf numFmtId="0" fontId="6" fillId="27" borderId="0"/>
    <xf numFmtId="0" fontId="6" fillId="0" borderId="0"/>
    <xf numFmtId="0" fontId="16" fillId="0" borderId="0"/>
    <xf numFmtId="173" fontId="43" fillId="0" borderId="0"/>
    <xf numFmtId="9" fontId="43" fillId="0" borderId="0"/>
    <xf numFmtId="174" fontId="43" fillId="0" borderId="0"/>
    <xf numFmtId="0" fontId="28" fillId="0" borderId="0"/>
    <xf numFmtId="0" fontId="28" fillId="0" borderId="0"/>
    <xf numFmtId="0" fontId="28" fillId="0" borderId="0"/>
    <xf numFmtId="0" fontId="18" fillId="0" borderId="8"/>
    <xf numFmtId="0" fontId="18" fillId="0" borderId="8"/>
    <xf numFmtId="0" fontId="3" fillId="4" borderId="1"/>
    <xf numFmtId="0" fontId="18" fillId="0" borderId="8"/>
    <xf numFmtId="0" fontId="3" fillId="4" borderId="1"/>
    <xf numFmtId="0" fontId="3" fillId="4" borderId="1"/>
    <xf numFmtId="0" fontId="28" fillId="0" borderId="0"/>
    <xf numFmtId="0" fontId="6" fillId="0" borderId="0"/>
    <xf numFmtId="0" fontId="3" fillId="4" borderId="1"/>
    <xf numFmtId="0" fontId="6" fillId="28" borderId="0"/>
    <xf numFmtId="0" fontId="7" fillId="7" borderId="0"/>
    <xf numFmtId="0" fontId="28" fillId="0" borderId="0"/>
    <xf numFmtId="0" fontId="5" fillId="4" borderId="2"/>
    <xf numFmtId="165" fontId="43" fillId="0" borderId="0"/>
    <xf numFmtId="0" fontId="43" fillId="8" borderId="3"/>
    <xf numFmtId="0" fontId="43" fillId="8" borderId="3"/>
    <xf numFmtId="0" fontId="6" fillId="0" borderId="0"/>
    <xf numFmtId="0" fontId="6" fillId="0" borderId="0"/>
    <xf numFmtId="0" fontId="1" fillId="3" borderId="0"/>
    <xf numFmtId="0" fontId="6" fillId="0" borderId="0"/>
    <xf numFmtId="0" fontId="6" fillId="0" borderId="0"/>
    <xf numFmtId="0" fontId="1" fillId="6" borderId="0"/>
    <xf numFmtId="0" fontId="43" fillId="8" borderId="3"/>
    <xf numFmtId="165" fontId="43" fillId="0" borderId="0"/>
    <xf numFmtId="0" fontId="1" fillId="29" borderId="0"/>
    <xf numFmtId="165" fontId="43" fillId="0" borderId="0"/>
    <xf numFmtId="43" fontId="43" fillId="0" borderId="0"/>
    <xf numFmtId="164" fontId="2" fillId="0" borderId="0">
      <protection locked="0"/>
    </xf>
    <xf numFmtId="0" fontId="6" fillId="7" borderId="0"/>
    <xf numFmtId="0" fontId="1" fillId="6" borderId="0"/>
    <xf numFmtId="0" fontId="6" fillId="13" borderId="0"/>
    <xf numFmtId="0" fontId="6" fillId="13" borderId="0"/>
    <xf numFmtId="4" fontId="43" fillId="0" borderId="0"/>
    <xf numFmtId="0" fontId="1" fillId="2" borderId="0"/>
    <xf numFmtId="0" fontId="5" fillId="5" borderId="2"/>
    <xf numFmtId="0" fontId="18" fillId="0" borderId="8"/>
    <xf numFmtId="0" fontId="13" fillId="0" borderId="6"/>
    <xf numFmtId="0" fontId="13" fillId="0" borderId="6"/>
    <xf numFmtId="0" fontId="6" fillId="13" borderId="0"/>
    <xf numFmtId="0" fontId="1" fillId="2" borderId="0"/>
    <xf numFmtId="43" fontId="6" fillId="0" borderId="0"/>
    <xf numFmtId="0" fontId="1" fillId="6" borderId="0"/>
    <xf numFmtId="0" fontId="6" fillId="30" borderId="0"/>
    <xf numFmtId="0" fontId="43" fillId="8" borderId="3"/>
    <xf numFmtId="165" fontId="43" fillId="0" borderId="0"/>
    <xf numFmtId="0" fontId="1" fillId="6" borderId="0"/>
    <xf numFmtId="0" fontId="43" fillId="8" borderId="3"/>
    <xf numFmtId="0" fontId="17" fillId="0" borderId="7">
      <alignment horizontal="center"/>
    </xf>
    <xf numFmtId="0" fontId="6" fillId="0" borderId="0"/>
    <xf numFmtId="0" fontId="24" fillId="10" borderId="1"/>
    <xf numFmtId="0" fontId="16" fillId="0" borderId="0"/>
    <xf numFmtId="165" fontId="43" fillId="0" borderId="0"/>
    <xf numFmtId="2" fontId="2" fillId="0" borderId="0">
      <protection locked="0"/>
    </xf>
    <xf numFmtId="0" fontId="3" fillId="4" borderId="1"/>
    <xf numFmtId="0" fontId="3" fillId="4" borderId="1"/>
    <xf numFmtId="9" fontId="43" fillId="0" borderId="0"/>
    <xf numFmtId="0" fontId="20" fillId="0" borderId="9"/>
    <xf numFmtId="0" fontId="1" fillId="6" borderId="0"/>
    <xf numFmtId="165" fontId="43" fillId="0" borderId="0"/>
    <xf numFmtId="165" fontId="6" fillId="0" borderId="0"/>
    <xf numFmtId="0" fontId="6" fillId="0" borderId="0"/>
    <xf numFmtId="0" fontId="5" fillId="4" borderId="2"/>
    <xf numFmtId="0" fontId="20" fillId="0" borderId="9"/>
    <xf numFmtId="0" fontId="5" fillId="4" borderId="2"/>
    <xf numFmtId="0" fontId="20" fillId="0" borderId="9"/>
    <xf numFmtId="0" fontId="5" fillId="4" borderId="2"/>
    <xf numFmtId="0" fontId="13" fillId="0" borderId="6"/>
    <xf numFmtId="0" fontId="43" fillId="8" borderId="3"/>
    <xf numFmtId="0" fontId="20" fillId="0" borderId="9"/>
    <xf numFmtId="0" fontId="25" fillId="17" borderId="0"/>
    <xf numFmtId="0" fontId="43" fillId="8" borderId="3"/>
    <xf numFmtId="0" fontId="43" fillId="8" borderId="3"/>
    <xf numFmtId="166" fontId="43" fillId="0" borderId="0"/>
    <xf numFmtId="165" fontId="43" fillId="0" borderId="0"/>
    <xf numFmtId="0" fontId="24" fillId="10" borderId="1"/>
    <xf numFmtId="0" fontId="1" fillId="21" borderId="0"/>
    <xf numFmtId="0" fontId="20" fillId="0" borderId="9"/>
    <xf numFmtId="165" fontId="43" fillId="0" borderId="0"/>
    <xf numFmtId="2" fontId="4" fillId="0" borderId="0">
      <protection locked="0"/>
    </xf>
    <xf numFmtId="169" fontId="43" fillId="0" borderId="0"/>
    <xf numFmtId="0" fontId="1" fillId="6" borderId="0"/>
    <xf numFmtId="0" fontId="20" fillId="0" borderId="9"/>
    <xf numFmtId="0" fontId="8" fillId="0" borderId="0"/>
    <xf numFmtId="0" fontId="6" fillId="7" borderId="0"/>
    <xf numFmtId="0" fontId="18" fillId="0" borderId="8"/>
    <xf numFmtId="0" fontId="3" fillId="4" borderId="1"/>
    <xf numFmtId="0" fontId="24" fillId="10" borderId="1"/>
    <xf numFmtId="43" fontId="6" fillId="0" borderId="0"/>
    <xf numFmtId="0" fontId="6" fillId="0" borderId="0"/>
    <xf numFmtId="0" fontId="24" fillId="10" borderId="1"/>
    <xf numFmtId="171" fontId="2" fillId="0" borderId="0">
      <protection locked="0"/>
    </xf>
    <xf numFmtId="0" fontId="22" fillId="24" borderId="10"/>
    <xf numFmtId="0" fontId="24" fillId="10" borderId="1"/>
    <xf numFmtId="0" fontId="24" fillId="10" borderId="1"/>
    <xf numFmtId="0" fontId="13" fillId="0" borderId="6"/>
    <xf numFmtId="0" fontId="43" fillId="8" borderId="3"/>
    <xf numFmtId="0" fontId="24" fillId="10" borderId="1"/>
    <xf numFmtId="0" fontId="43" fillId="8" borderId="3"/>
    <xf numFmtId="165" fontId="43" fillId="0" borderId="0"/>
    <xf numFmtId="0" fontId="6" fillId="0" borderId="0"/>
    <xf numFmtId="0" fontId="6" fillId="0" borderId="0"/>
    <xf numFmtId="9" fontId="6" fillId="0" borderId="0"/>
    <xf numFmtId="0" fontId="6" fillId="0" borderId="0"/>
    <xf numFmtId="43" fontId="43" fillId="0" borderId="0"/>
    <xf numFmtId="0" fontId="43" fillId="8" borderId="3"/>
    <xf numFmtId="0" fontId="5" fillId="4" borderId="2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9" fontId="6" fillId="0" borderId="0"/>
    <xf numFmtId="0" fontId="6" fillId="0" borderId="0"/>
    <xf numFmtId="0" fontId="20" fillId="0" borderId="9"/>
    <xf numFmtId="0" fontId="5" fillId="4" borderId="2"/>
    <xf numFmtId="0" fontId="29" fillId="0" borderId="13"/>
    <xf numFmtId="0" fontId="29" fillId="0" borderId="13"/>
    <xf numFmtId="0" fontId="6" fillId="0" borderId="0"/>
    <xf numFmtId="0" fontId="43" fillId="8" borderId="3"/>
    <xf numFmtId="0" fontId="5" fillId="4" borderId="2"/>
    <xf numFmtId="170" fontId="6" fillId="0" borderId="0"/>
    <xf numFmtId="165" fontId="43" fillId="0" borderId="0"/>
    <xf numFmtId="0" fontId="43" fillId="8" borderId="3"/>
    <xf numFmtId="43" fontId="43" fillId="0" borderId="0"/>
    <xf numFmtId="0" fontId="5" fillId="4" borderId="2"/>
    <xf numFmtId="0" fontId="43" fillId="8" borderId="3"/>
    <xf numFmtId="0" fontId="6" fillId="0" borderId="0"/>
    <xf numFmtId="165" fontId="43" fillId="0" borderId="0"/>
    <xf numFmtId="0" fontId="6" fillId="31" borderId="0"/>
    <xf numFmtId="0" fontId="14" fillId="12" borderId="0"/>
    <xf numFmtId="2" fontId="2" fillId="0" borderId="0">
      <protection locked="0"/>
    </xf>
    <xf numFmtId="0" fontId="13" fillId="0" borderId="6"/>
    <xf numFmtId="2" fontId="4" fillId="0" borderId="0">
      <protection locked="0"/>
    </xf>
    <xf numFmtId="0" fontId="43" fillId="8" borderId="3"/>
    <xf numFmtId="43" fontId="6" fillId="0" borderId="0"/>
    <xf numFmtId="0" fontId="6" fillId="8" borderId="12"/>
    <xf numFmtId="0" fontId="24" fillId="10" borderId="1"/>
    <xf numFmtId="0" fontId="29" fillId="0" borderId="13"/>
    <xf numFmtId="43" fontId="43" fillId="0" borderId="0"/>
    <xf numFmtId="0" fontId="24" fillId="10" borderId="1"/>
    <xf numFmtId="0" fontId="6" fillId="8" borderId="12"/>
    <xf numFmtId="0" fontId="24" fillId="10" borderId="1"/>
    <xf numFmtId="0" fontId="6" fillId="8" borderId="12"/>
    <xf numFmtId="165" fontId="43" fillId="0" borderId="0"/>
    <xf numFmtId="0" fontId="6" fillId="2" borderId="0"/>
    <xf numFmtId="0" fontId="24" fillId="10" borderId="1"/>
    <xf numFmtId="0" fontId="16" fillId="0" borderId="0"/>
    <xf numFmtId="0" fontId="6" fillId="0" borderId="0"/>
    <xf numFmtId="2" fontId="6" fillId="0" borderId="0"/>
    <xf numFmtId="0" fontId="6" fillId="13" borderId="0"/>
    <xf numFmtId="0" fontId="6" fillId="0" borderId="0"/>
    <xf numFmtId="0" fontId="1" fillId="15" borderId="0"/>
    <xf numFmtId="0" fontId="6" fillId="0" borderId="0"/>
    <xf numFmtId="0" fontId="6" fillId="2" borderId="0"/>
    <xf numFmtId="0" fontId="6" fillId="0" borderId="0"/>
    <xf numFmtId="3" fontId="43" fillId="0" borderId="0"/>
    <xf numFmtId="0" fontId="6" fillId="0" borderId="0"/>
    <xf numFmtId="0" fontId="6" fillId="2" borderId="0"/>
    <xf numFmtId="0" fontId="6" fillId="0" borderId="0"/>
    <xf numFmtId="0" fontId="6" fillId="0" borderId="0"/>
    <xf numFmtId="166" fontId="43" fillId="0" borderId="0"/>
    <xf numFmtId="0" fontId="6" fillId="32" borderId="0"/>
    <xf numFmtId="10" fontId="43" fillId="0" borderId="0"/>
    <xf numFmtId="0" fontId="6" fillId="0" borderId="0"/>
    <xf numFmtId="0" fontId="6" fillId="0" borderId="0"/>
    <xf numFmtId="38" fontId="43" fillId="0" borderId="0"/>
    <xf numFmtId="0" fontId="6" fillId="17" borderId="0"/>
    <xf numFmtId="0" fontId="43" fillId="8" borderId="3"/>
    <xf numFmtId="0" fontId="1" fillId="11" borderId="0"/>
    <xf numFmtId="0" fontId="14" fillId="12" borderId="0"/>
    <xf numFmtId="0" fontId="29" fillId="0" borderId="13"/>
    <xf numFmtId="0" fontId="16" fillId="0" borderId="0"/>
    <xf numFmtId="0" fontId="6" fillId="0" borderId="0"/>
    <xf numFmtId="0" fontId="1" fillId="33" borderId="0"/>
    <xf numFmtId="170" fontId="43" fillId="0" borderId="0"/>
    <xf numFmtId="0" fontId="6" fillId="0" borderId="0"/>
    <xf numFmtId="0" fontId="5" fillId="5" borderId="2"/>
    <xf numFmtId="0" fontId="8" fillId="0" borderId="0"/>
    <xf numFmtId="0" fontId="5" fillId="5" borderId="2"/>
    <xf numFmtId="0" fontId="1" fillId="33" borderId="0"/>
    <xf numFmtId="0" fontId="19" fillId="0" borderId="0">
      <alignment vertical="top"/>
      <protection locked="0"/>
    </xf>
    <xf numFmtId="0" fontId="6" fillId="0" borderId="0"/>
    <xf numFmtId="43" fontId="43" fillId="0" borderId="0"/>
    <xf numFmtId="0" fontId="5" fillId="5" borderId="2"/>
    <xf numFmtId="0" fontId="6" fillId="13" borderId="0"/>
    <xf numFmtId="0" fontId="21" fillId="0" borderId="0">
      <alignment vertical="top"/>
      <protection locked="0"/>
    </xf>
    <xf numFmtId="0" fontId="6" fillId="0" borderId="0"/>
    <xf numFmtId="0" fontId="19" fillId="0" borderId="0">
      <alignment vertical="top"/>
      <protection locked="0"/>
    </xf>
    <xf numFmtId="0" fontId="6" fillId="0" borderId="0"/>
    <xf numFmtId="0" fontId="6" fillId="0" borderId="0"/>
    <xf numFmtId="0" fontId="6" fillId="0" borderId="0"/>
    <xf numFmtId="165" fontId="43" fillId="0" borderId="0"/>
    <xf numFmtId="0" fontId="28" fillId="0" borderId="0"/>
    <xf numFmtId="0" fontId="6" fillId="0" borderId="0"/>
    <xf numFmtId="0" fontId="6" fillId="0" borderId="0"/>
    <xf numFmtId="0" fontId="6" fillId="0" borderId="0"/>
    <xf numFmtId="0" fontId="6" fillId="7" borderId="0"/>
    <xf numFmtId="0" fontId="24" fillId="10" borderId="1"/>
    <xf numFmtId="0" fontId="5" fillId="4" borderId="2"/>
    <xf numFmtId="0" fontId="5" fillId="4" borderId="2"/>
    <xf numFmtId="0" fontId="6" fillId="34" borderId="0"/>
    <xf numFmtId="0" fontId="6" fillId="9" borderId="0"/>
    <xf numFmtId="0" fontId="6" fillId="9" borderId="0"/>
    <xf numFmtId="0" fontId="23" fillId="0" borderId="14">
      <alignment horizontal="center"/>
    </xf>
    <xf numFmtId="0" fontId="18" fillId="0" borderId="8"/>
    <xf numFmtId="0" fontId="18" fillId="0" borderId="8"/>
    <xf numFmtId="0" fontId="1" fillId="11" borderId="0"/>
    <xf numFmtId="165" fontId="43" fillId="0" borderId="0"/>
    <xf numFmtId="167" fontId="10" fillId="0" borderId="0">
      <alignment horizontal="right"/>
    </xf>
    <xf numFmtId="0" fontId="1" fillId="11" borderId="0"/>
    <xf numFmtId="0" fontId="6" fillId="7" borderId="0"/>
    <xf numFmtId="0" fontId="6" fillId="7" borderId="0"/>
    <xf numFmtId="0" fontId="6" fillId="35" borderId="0"/>
    <xf numFmtId="0" fontId="6" fillId="36" borderId="0"/>
    <xf numFmtId="0" fontId="1" fillId="21" borderId="0"/>
    <xf numFmtId="0" fontId="1" fillId="26" borderId="0"/>
    <xf numFmtId="0" fontId="6" fillId="18" borderId="0"/>
    <xf numFmtId="0" fontId="20" fillId="0" borderId="9"/>
    <xf numFmtId="2" fontId="6" fillId="0" borderId="0"/>
    <xf numFmtId="0" fontId="6" fillId="7" borderId="0"/>
    <xf numFmtId="165" fontId="43" fillId="0" borderId="0"/>
    <xf numFmtId="0" fontId="1" fillId="21" borderId="0"/>
    <xf numFmtId="9" fontId="6" fillId="0" borderId="0"/>
    <xf numFmtId="0" fontId="27" fillId="0" borderId="0"/>
    <xf numFmtId="0" fontId="6" fillId="0" borderId="0"/>
    <xf numFmtId="0" fontId="6" fillId="38" borderId="0"/>
    <xf numFmtId="0" fontId="29" fillId="0" borderId="13"/>
    <xf numFmtId="0" fontId="6" fillId="9" borderId="0"/>
    <xf numFmtId="0" fontId="13" fillId="0" borderId="6"/>
    <xf numFmtId="0" fontId="8" fillId="0" borderId="0"/>
    <xf numFmtId="0" fontId="43" fillId="8" borderId="3"/>
    <xf numFmtId="0" fontId="43" fillId="8" borderId="3"/>
    <xf numFmtId="0" fontId="43" fillId="8" borderId="3"/>
    <xf numFmtId="0" fontId="1" fillId="11" borderId="0"/>
    <xf numFmtId="0" fontId="3" fillId="4" borderId="1"/>
    <xf numFmtId="43" fontId="43" fillId="0" borderId="0"/>
    <xf numFmtId="0" fontId="14" fillId="12" borderId="0"/>
    <xf numFmtId="0" fontId="6" fillId="0" borderId="0"/>
    <xf numFmtId="0" fontId="6" fillId="2" borderId="0"/>
    <xf numFmtId="0" fontId="6" fillId="0" borderId="0"/>
    <xf numFmtId="165" fontId="43" fillId="0" borderId="0"/>
    <xf numFmtId="170" fontId="43" fillId="0" borderId="0"/>
    <xf numFmtId="0" fontId="1" fillId="21" borderId="0"/>
    <xf numFmtId="0" fontId="6" fillId="0" borderId="0"/>
    <xf numFmtId="0" fontId="17" fillId="0" borderId="7">
      <alignment horizontal="center"/>
    </xf>
    <xf numFmtId="0" fontId="1" fillId="6" borderId="0"/>
    <xf numFmtId="169" fontId="43" fillId="0" borderId="0"/>
    <xf numFmtId="0" fontId="18" fillId="0" borderId="8"/>
    <xf numFmtId="0" fontId="6" fillId="0" borderId="0"/>
    <xf numFmtId="0" fontId="18" fillId="0" borderId="8"/>
    <xf numFmtId="0" fontId="16" fillId="0" borderId="0"/>
    <xf numFmtId="0" fontId="43" fillId="8" borderId="3"/>
    <xf numFmtId="0" fontId="16" fillId="0" borderId="0"/>
    <xf numFmtId="0" fontId="6" fillId="34" borderId="0"/>
    <xf numFmtId="0" fontId="43" fillId="8" borderId="3"/>
    <xf numFmtId="0" fontId="1" fillId="21" borderId="0"/>
    <xf numFmtId="0" fontId="16" fillId="0" borderId="0"/>
    <xf numFmtId="0" fontId="5" fillId="4" borderId="2"/>
    <xf numFmtId="0" fontId="6" fillId="0" borderId="0"/>
    <xf numFmtId="0" fontId="43" fillId="8" borderId="3"/>
    <xf numFmtId="0" fontId="24" fillId="10" borderId="1"/>
    <xf numFmtId="0" fontId="24" fillId="10" borderId="1"/>
    <xf numFmtId="0" fontId="1" fillId="11" borderId="0"/>
    <xf numFmtId="174" fontId="43" fillId="0" borderId="0"/>
    <xf numFmtId="173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20" fillId="0" borderId="9"/>
    <xf numFmtId="0" fontId="1" fillId="14" borderId="0"/>
    <xf numFmtId="0" fontId="6" fillId="0" borderId="0"/>
    <xf numFmtId="40" fontId="43" fillId="0" borderId="0"/>
    <xf numFmtId="0" fontId="20" fillId="0" borderId="9"/>
    <xf numFmtId="0" fontId="6" fillId="40" borderId="0"/>
    <xf numFmtId="0" fontId="7" fillId="7" borderId="0"/>
    <xf numFmtId="0" fontId="6" fillId="23" borderId="0"/>
    <xf numFmtId="0" fontId="5" fillId="4" borderId="2"/>
    <xf numFmtId="0" fontId="19" fillId="0" borderId="0">
      <alignment vertical="top"/>
      <protection locked="0"/>
    </xf>
    <xf numFmtId="0" fontId="6" fillId="0" borderId="0"/>
    <xf numFmtId="0" fontId="5" fillId="4" borderId="2"/>
    <xf numFmtId="0" fontId="19" fillId="0" borderId="0">
      <alignment vertical="top"/>
      <protection locked="0"/>
    </xf>
    <xf numFmtId="0" fontId="21" fillId="0" borderId="0">
      <alignment vertical="top"/>
      <protection locked="0"/>
    </xf>
    <xf numFmtId="168" fontId="43" fillId="0" borderId="0"/>
    <xf numFmtId="0" fontId="22" fillId="24" borderId="10"/>
    <xf numFmtId="165" fontId="43" fillId="0" borderId="0"/>
    <xf numFmtId="0" fontId="12" fillId="0" borderId="5"/>
    <xf numFmtId="0" fontId="5" fillId="4" borderId="2"/>
    <xf numFmtId="0" fontId="16" fillId="0" borderId="0"/>
    <xf numFmtId="0" fontId="13" fillId="0" borderId="0"/>
    <xf numFmtId="0" fontId="12" fillId="0" borderId="5"/>
    <xf numFmtId="0" fontId="1" fillId="11" borderId="0"/>
    <xf numFmtId="0" fontId="13" fillId="0" borderId="0"/>
    <xf numFmtId="0" fontId="18" fillId="0" borderId="8"/>
    <xf numFmtId="3" fontId="43" fillId="0" borderId="0"/>
    <xf numFmtId="0" fontId="1" fillId="25" borderId="0"/>
    <xf numFmtId="0" fontId="1" fillId="33" borderId="0"/>
    <xf numFmtId="0" fontId="1" fillId="41" borderId="0"/>
    <xf numFmtId="0" fontId="1" fillId="21" borderId="0"/>
    <xf numFmtId="0" fontId="6" fillId="2" borderId="0"/>
    <xf numFmtId="165" fontId="43" fillId="0" borderId="0"/>
    <xf numFmtId="0" fontId="16" fillId="0" borderId="0"/>
    <xf numFmtId="0" fontId="16" fillId="0" borderId="0"/>
    <xf numFmtId="0" fontId="6" fillId="7" borderId="0"/>
    <xf numFmtId="0" fontId="6" fillId="0" borderId="0"/>
    <xf numFmtId="165" fontId="43" fillId="0" borderId="0"/>
    <xf numFmtId="0" fontId="43" fillId="8" borderId="3"/>
    <xf numFmtId="0" fontId="13" fillId="0" borderId="0"/>
    <xf numFmtId="0" fontId="5" fillId="5" borderId="2"/>
    <xf numFmtId="0" fontId="5" fillId="5" borderId="2"/>
    <xf numFmtId="0" fontId="6" fillId="0" borderId="0"/>
    <xf numFmtId="0" fontId="6" fillId="0" borderId="0"/>
    <xf numFmtId="0" fontId="5" fillId="5" borderId="2"/>
    <xf numFmtId="0" fontId="43" fillId="8" borderId="3"/>
    <xf numFmtId="0" fontId="43" fillId="8" borderId="3"/>
    <xf numFmtId="0" fontId="5" fillId="4" borderId="2"/>
    <xf numFmtId="0" fontId="6" fillId="23" borderId="0"/>
    <xf numFmtId="0" fontId="43" fillId="8" borderId="3"/>
    <xf numFmtId="0" fontId="1" fillId="11" borderId="0"/>
    <xf numFmtId="3" fontId="43" fillId="0" borderId="0"/>
    <xf numFmtId="0" fontId="6" fillId="0" borderId="0"/>
    <xf numFmtId="0" fontId="13" fillId="0" borderId="0"/>
    <xf numFmtId="0" fontId="1" fillId="3" borderId="0"/>
    <xf numFmtId="0" fontId="1" fillId="11" borderId="0"/>
    <xf numFmtId="0" fontId="1" fillId="43" borderId="0"/>
    <xf numFmtId="0" fontId="6" fillId="23" borderId="0"/>
    <xf numFmtId="0" fontId="6" fillId="35" borderId="0"/>
    <xf numFmtId="0" fontId="14" fillId="12" borderId="0"/>
    <xf numFmtId="165" fontId="43" fillId="0" borderId="0"/>
    <xf numFmtId="0" fontId="6" fillId="35" borderId="0"/>
    <xf numFmtId="0" fontId="3" fillId="4" borderId="1"/>
    <xf numFmtId="165" fontId="43" fillId="0" borderId="0"/>
    <xf numFmtId="0" fontId="43" fillId="8" borderId="3"/>
    <xf numFmtId="0" fontId="1" fillId="3" borderId="0"/>
    <xf numFmtId="43" fontId="43" fillId="0" borderId="0"/>
    <xf numFmtId="0" fontId="6" fillId="0" borderId="0"/>
    <xf numFmtId="0" fontId="1" fillId="25" borderId="0"/>
    <xf numFmtId="43" fontId="43" fillId="0" borderId="0"/>
    <xf numFmtId="0" fontId="1" fillId="3" borderId="0"/>
    <xf numFmtId="0" fontId="6" fillId="0" borderId="0"/>
    <xf numFmtId="0" fontId="6" fillId="0" borderId="0"/>
    <xf numFmtId="165" fontId="43" fillId="0" borderId="0"/>
    <xf numFmtId="172" fontId="2" fillId="0" borderId="0">
      <protection locked="0"/>
    </xf>
    <xf numFmtId="2" fontId="2" fillId="0" borderId="0">
      <protection locked="0"/>
    </xf>
    <xf numFmtId="0" fontId="14" fillId="12" borderId="0"/>
    <xf numFmtId="0" fontId="1" fillId="16" borderId="0"/>
    <xf numFmtId="0" fontId="3" fillId="4" borderId="1"/>
    <xf numFmtId="0" fontId="24" fillId="44" borderId="1"/>
    <xf numFmtId="43" fontId="43" fillId="0" borderId="0"/>
    <xf numFmtId="0" fontId="24" fillId="44" borderId="1"/>
    <xf numFmtId="0" fontId="3" fillId="4" borderId="1"/>
    <xf numFmtId="0" fontId="43" fillId="8" borderId="3"/>
    <xf numFmtId="0" fontId="1" fillId="3" borderId="0"/>
    <xf numFmtId="0" fontId="3" fillId="4" borderId="1"/>
    <xf numFmtId="176" fontId="43" fillId="0" borderId="0"/>
    <xf numFmtId="0" fontId="3" fillId="4" borderId="1"/>
    <xf numFmtId="0" fontId="1" fillId="43" borderId="0"/>
    <xf numFmtId="0" fontId="6" fillId="0" borderId="0"/>
    <xf numFmtId="0" fontId="7" fillId="7" borderId="0"/>
    <xf numFmtId="2" fontId="4" fillId="0" borderId="0">
      <protection locked="0"/>
    </xf>
    <xf numFmtId="0" fontId="5" fillId="4" borderId="2"/>
    <xf numFmtId="0" fontId="18" fillId="0" borderId="8"/>
    <xf numFmtId="0" fontId="27" fillId="0" borderId="0"/>
    <xf numFmtId="165" fontId="43" fillId="0" borderId="0"/>
    <xf numFmtId="0" fontId="29" fillId="0" borderId="13"/>
    <xf numFmtId="0" fontId="6" fillId="0" borderId="0"/>
    <xf numFmtId="0" fontId="29" fillId="0" borderId="13"/>
    <xf numFmtId="0" fontId="6" fillId="0" borderId="0"/>
    <xf numFmtId="0" fontId="1" fillId="6" borderId="0"/>
    <xf numFmtId="0" fontId="43" fillId="8" borderId="3"/>
    <xf numFmtId="0" fontId="1" fillId="21" borderId="0"/>
    <xf numFmtId="0" fontId="13" fillId="0" borderId="6"/>
    <xf numFmtId="173" fontId="43" fillId="0" borderId="0"/>
    <xf numFmtId="0" fontId="6" fillId="0" borderId="0"/>
    <xf numFmtId="0" fontId="28" fillId="0" borderId="0"/>
    <xf numFmtId="0" fontId="13" fillId="0" borderId="6"/>
    <xf numFmtId="0" fontId="6" fillId="13" borderId="0"/>
    <xf numFmtId="43" fontId="6" fillId="0" borderId="0"/>
    <xf numFmtId="0" fontId="6" fillId="0" borderId="0"/>
    <xf numFmtId="0" fontId="6" fillId="10" borderId="0"/>
    <xf numFmtId="0" fontId="1" fillId="6" borderId="0"/>
    <xf numFmtId="0" fontId="6" fillId="30" borderId="0"/>
    <xf numFmtId="0" fontId="43" fillId="8" borderId="3"/>
    <xf numFmtId="0" fontId="16" fillId="0" borderId="0"/>
    <xf numFmtId="0" fontId="6" fillId="0" borderId="0"/>
    <xf numFmtId="0" fontId="5" fillId="4" borderId="2"/>
    <xf numFmtId="0" fontId="6" fillId="17" borderId="0"/>
    <xf numFmtId="0" fontId="1" fillId="28" borderId="0"/>
    <xf numFmtId="0" fontId="12" fillId="0" borderId="5"/>
    <xf numFmtId="0" fontId="6" fillId="0" borderId="0"/>
    <xf numFmtId="43" fontId="43" fillId="0" borderId="0"/>
    <xf numFmtId="0" fontId="6" fillId="18" borderId="0"/>
    <xf numFmtId="0" fontId="6" fillId="13" borderId="0"/>
    <xf numFmtId="4" fontId="43" fillId="0" borderId="0"/>
    <xf numFmtId="0" fontId="1" fillId="6" borderId="0"/>
    <xf numFmtId="0" fontId="6" fillId="9" borderId="0"/>
    <xf numFmtId="0" fontId="6" fillId="0" borderId="0"/>
    <xf numFmtId="0" fontId="24" fillId="4" borderId="1"/>
    <xf numFmtId="0" fontId="24" fillId="4" borderId="1"/>
    <xf numFmtId="0" fontId="24" fillId="4" borderId="1"/>
    <xf numFmtId="0" fontId="1" fillId="3" borderId="0"/>
    <xf numFmtId="0" fontId="24" fillId="4" borderId="1"/>
    <xf numFmtId="0" fontId="1" fillId="2" borderId="0"/>
    <xf numFmtId="0" fontId="1" fillId="2" borderId="0"/>
    <xf numFmtId="0" fontId="1" fillId="31" borderId="0"/>
    <xf numFmtId="0" fontId="1" fillId="2" borderId="0"/>
    <xf numFmtId="0" fontId="6" fillId="18" borderId="0"/>
    <xf numFmtId="0" fontId="6" fillId="0" borderId="0"/>
    <xf numFmtId="0" fontId="24" fillId="10" borderId="1"/>
    <xf numFmtId="0" fontId="24" fillId="10" borderId="1"/>
    <xf numFmtId="2" fontId="4" fillId="0" borderId="0">
      <protection locked="0"/>
    </xf>
    <xf numFmtId="0" fontId="3" fillId="4" borderId="1"/>
    <xf numFmtId="0" fontId="8" fillId="0" borderId="0"/>
    <xf numFmtId="0" fontId="6" fillId="0" borderId="0"/>
    <xf numFmtId="0" fontId="43" fillId="8" borderId="3"/>
    <xf numFmtId="2" fontId="2" fillId="0" borderId="0">
      <protection locked="0"/>
    </xf>
    <xf numFmtId="0" fontId="3" fillId="4" borderId="1"/>
    <xf numFmtId="0" fontId="3" fillId="4" borderId="1"/>
    <xf numFmtId="0" fontId="5" fillId="5" borderId="2"/>
    <xf numFmtId="0" fontId="1" fillId="2" borderId="0"/>
    <xf numFmtId="43" fontId="6" fillId="0" borderId="0"/>
    <xf numFmtId="165" fontId="43" fillId="0" borderId="0"/>
    <xf numFmtId="0" fontId="1" fillId="6" borderId="0"/>
    <xf numFmtId="165" fontId="43" fillId="0" borderId="0"/>
    <xf numFmtId="164" fontId="2" fillId="0" borderId="0">
      <protection locked="0"/>
    </xf>
    <xf numFmtId="43" fontId="43" fillId="0" borderId="0"/>
    <xf numFmtId="4" fontId="43" fillId="0" borderId="0"/>
    <xf numFmtId="0" fontId="7" fillId="7" borderId="0"/>
    <xf numFmtId="0" fontId="5" fillId="4" borderId="2"/>
    <xf numFmtId="0" fontId="7" fillId="7" borderId="0"/>
    <xf numFmtId="165" fontId="43" fillId="0" borderId="0"/>
    <xf numFmtId="0" fontId="43" fillId="8" borderId="3"/>
    <xf numFmtId="3" fontId="43" fillId="0" borderId="0"/>
    <xf numFmtId="0" fontId="43" fillId="8" borderId="3"/>
    <xf numFmtId="0" fontId="43" fillId="8" borderId="3"/>
    <xf numFmtId="0" fontId="43" fillId="8" borderId="3"/>
    <xf numFmtId="43" fontId="43" fillId="0" borderId="0"/>
    <xf numFmtId="0" fontId="6" fillId="34" borderId="0"/>
    <xf numFmtId="164" fontId="2" fillId="0" borderId="0">
      <protection locked="0"/>
    </xf>
    <xf numFmtId="0" fontId="6" fillId="9" borderId="0"/>
    <xf numFmtId="43" fontId="43" fillId="0" borderId="0"/>
    <xf numFmtId="0" fontId="6" fillId="9" borderId="0"/>
    <xf numFmtId="43" fontId="43" fillId="0" borderId="0"/>
    <xf numFmtId="0" fontId="6" fillId="9" borderId="0"/>
    <xf numFmtId="165" fontId="43" fillId="0" borderId="0"/>
    <xf numFmtId="0" fontId="1" fillId="29" borderId="0"/>
    <xf numFmtId="0" fontId="3" fillId="4" borderId="1"/>
    <xf numFmtId="164" fontId="2" fillId="0" borderId="0">
      <protection locked="0"/>
    </xf>
    <xf numFmtId="2" fontId="4" fillId="0" borderId="0">
      <protection locked="0"/>
    </xf>
    <xf numFmtId="165" fontId="43" fillId="0" borderId="0"/>
    <xf numFmtId="0" fontId="3" fillId="4" borderId="1"/>
    <xf numFmtId="0" fontId="3" fillId="5" borderId="1"/>
    <xf numFmtId="9" fontId="43" fillId="0" borderId="0"/>
    <xf numFmtId="0" fontId="6" fillId="45" borderId="0"/>
    <xf numFmtId="0" fontId="6" fillId="45" borderId="0"/>
    <xf numFmtId="9" fontId="43" fillId="0" borderId="0"/>
    <xf numFmtId="0" fontId="9" fillId="0" borderId="4"/>
    <xf numFmtId="165" fontId="43" fillId="0" borderId="0"/>
    <xf numFmtId="0" fontId="6" fillId="20" borderId="0"/>
    <xf numFmtId="0" fontId="6" fillId="28" borderId="0"/>
    <xf numFmtId="165" fontId="43" fillId="0" borderId="0"/>
    <xf numFmtId="0" fontId="28" fillId="0" borderId="0"/>
    <xf numFmtId="9" fontId="43" fillId="0" borderId="0"/>
    <xf numFmtId="4" fontId="43" fillId="0" borderId="0"/>
    <xf numFmtId="0" fontId="6" fillId="20" borderId="0"/>
    <xf numFmtId="0" fontId="24" fillId="10" borderId="1"/>
    <xf numFmtId="0" fontId="24" fillId="10" borderId="1"/>
    <xf numFmtId="0" fontId="5" fillId="4" borderId="2"/>
    <xf numFmtId="0" fontId="5" fillId="4" borderId="2"/>
    <xf numFmtId="0" fontId="5" fillId="4" borderId="2"/>
    <xf numFmtId="0" fontId="6" fillId="0" borderId="0"/>
    <xf numFmtId="0" fontId="6" fillId="0" borderId="0"/>
    <xf numFmtId="165" fontId="43" fillId="0" borderId="0"/>
    <xf numFmtId="0" fontId="24" fillId="10" borderId="1"/>
    <xf numFmtId="165" fontId="43" fillId="0" borderId="0"/>
    <xf numFmtId="0" fontId="6" fillId="0" borderId="0"/>
    <xf numFmtId="0" fontId="6" fillId="0" borderId="0"/>
    <xf numFmtId="0" fontId="6" fillId="0" borderId="0"/>
    <xf numFmtId="0" fontId="12" fillId="0" borderId="5"/>
    <xf numFmtId="0" fontId="5" fillId="4" borderId="2"/>
    <xf numFmtId="0" fontId="1" fillId="11" borderId="0"/>
    <xf numFmtId="169" fontId="43" fillId="0" borderId="0"/>
    <xf numFmtId="0" fontId="1" fillId="3" borderId="0"/>
    <xf numFmtId="0" fontId="20" fillId="0" borderId="9"/>
    <xf numFmtId="0" fontId="1" fillId="2" borderId="0"/>
    <xf numFmtId="0" fontId="9" fillId="0" borderId="4"/>
    <xf numFmtId="0" fontId="1" fillId="28" borderId="0"/>
    <xf numFmtId="169" fontId="43" fillId="0" borderId="0"/>
    <xf numFmtId="0" fontId="3" fillId="4" borderId="1"/>
    <xf numFmtId="169" fontId="43" fillId="0" borderId="0"/>
    <xf numFmtId="0" fontId="13" fillId="0" borderId="0"/>
    <xf numFmtId="0" fontId="9" fillId="0" borderId="4"/>
    <xf numFmtId="0" fontId="6" fillId="0" borderId="0"/>
    <xf numFmtId="0" fontId="6" fillId="0" borderId="0"/>
    <xf numFmtId="0" fontId="9" fillId="0" borderId="4"/>
    <xf numFmtId="38" fontId="43" fillId="0" borderId="0"/>
    <xf numFmtId="43" fontId="43" fillId="0" borderId="0"/>
    <xf numFmtId="0" fontId="13" fillId="0" borderId="6"/>
    <xf numFmtId="165" fontId="43" fillId="0" borderId="0"/>
    <xf numFmtId="0" fontId="1" fillId="6" borderId="0"/>
    <xf numFmtId="43" fontId="6" fillId="0" borderId="0"/>
    <xf numFmtId="0" fontId="6" fillId="10" borderId="0"/>
    <xf numFmtId="165" fontId="43" fillId="0" borderId="0"/>
    <xf numFmtId="0" fontId="1" fillId="11" borderId="0"/>
    <xf numFmtId="0" fontId="6" fillId="44" borderId="0"/>
    <xf numFmtId="0" fontId="22" fillId="24" borderId="10"/>
    <xf numFmtId="0" fontId="1" fillId="3" borderId="0"/>
    <xf numFmtId="0" fontId="6" fillId="9" borderId="0"/>
    <xf numFmtId="178" fontId="43" fillId="0" borderId="0"/>
    <xf numFmtId="0" fontId="6" fillId="0" borderId="0"/>
    <xf numFmtId="0" fontId="6" fillId="0" borderId="0"/>
    <xf numFmtId="0" fontId="6" fillId="0" borderId="0"/>
    <xf numFmtId="165" fontId="43" fillId="0" borderId="0"/>
    <xf numFmtId="0" fontId="6" fillId="0" borderId="0"/>
    <xf numFmtId="0" fontId="6" fillId="0" borderId="0"/>
    <xf numFmtId="164" fontId="2" fillId="0" borderId="0">
      <protection locked="0"/>
    </xf>
    <xf numFmtId="0" fontId="5" fillId="4" borderId="2"/>
    <xf numFmtId="0" fontId="1" fillId="21" borderId="0"/>
    <xf numFmtId="0" fontId="24" fillId="10" borderId="1"/>
    <xf numFmtId="0" fontId="18" fillId="0" borderId="8"/>
    <xf numFmtId="165" fontId="43" fillId="0" borderId="0"/>
    <xf numFmtId="0" fontId="6" fillId="46" borderId="0"/>
    <xf numFmtId="0" fontId="6" fillId="46" borderId="0"/>
    <xf numFmtId="0" fontId="1" fillId="26" borderId="0"/>
    <xf numFmtId="0" fontId="6" fillId="35" borderId="0"/>
    <xf numFmtId="0" fontId="6" fillId="8" borderId="12"/>
    <xf numFmtId="0" fontId="6" fillId="39" borderId="0"/>
    <xf numFmtId="0" fontId="20" fillId="0" borderId="9"/>
    <xf numFmtId="0" fontId="6" fillId="0" borderId="0"/>
    <xf numFmtId="0" fontId="20" fillId="0" borderId="9"/>
    <xf numFmtId="0" fontId="6" fillId="35" borderId="0"/>
    <xf numFmtId="0" fontId="6" fillId="0" borderId="0"/>
    <xf numFmtId="0" fontId="6" fillId="0" borderId="0"/>
    <xf numFmtId="0" fontId="5" fillId="4" borderId="2"/>
    <xf numFmtId="0" fontId="1" fillId="21" borderId="0"/>
    <xf numFmtId="0" fontId="6" fillId="35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0" fontId="3" fillId="4" borderId="1"/>
    <xf numFmtId="4" fontId="43" fillId="0" borderId="0"/>
    <xf numFmtId="0" fontId="6" fillId="0" borderId="0"/>
    <xf numFmtId="0" fontId="6" fillId="0" borderId="0"/>
    <xf numFmtId="166" fontId="43" fillId="0" borderId="0"/>
    <xf numFmtId="0" fontId="6" fillId="0" borderId="0"/>
    <xf numFmtId="10" fontId="43" fillId="0" borderId="0"/>
    <xf numFmtId="0" fontId="6" fillId="0" borderId="0"/>
    <xf numFmtId="0" fontId="43" fillId="8" borderId="3"/>
    <xf numFmtId="0" fontId="5" fillId="4" borderId="2"/>
    <xf numFmtId="0" fontId="1" fillId="3" borderId="0"/>
    <xf numFmtId="0" fontId="12" fillId="0" borderId="5"/>
    <xf numFmtId="0" fontId="6" fillId="0" borderId="0"/>
    <xf numFmtId="0" fontId="6" fillId="28" borderId="0"/>
    <xf numFmtId="0" fontId="6" fillId="0" borderId="0"/>
    <xf numFmtId="0" fontId="1" fillId="3" borderId="0"/>
    <xf numFmtId="0" fontId="28" fillId="0" borderId="0"/>
    <xf numFmtId="0" fontId="18" fillId="0" borderId="8"/>
    <xf numFmtId="0" fontId="18" fillId="0" borderId="8"/>
    <xf numFmtId="0" fontId="18" fillId="0" borderId="8"/>
    <xf numFmtId="0" fontId="28" fillId="0" borderId="0"/>
    <xf numFmtId="0" fontId="1" fillId="15" borderId="0"/>
    <xf numFmtId="0" fontId="6" fillId="45" borderId="0"/>
    <xf numFmtId="0" fontId="1" fillId="15" borderId="0"/>
    <xf numFmtId="0" fontId="5" fillId="4" borderId="2"/>
    <xf numFmtId="0" fontId="6" fillId="0" borderId="0"/>
    <xf numFmtId="0" fontId="8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165" fontId="43" fillId="0" borderId="0"/>
    <xf numFmtId="0" fontId="12" fillId="0" borderId="5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3" borderId="0"/>
    <xf numFmtId="0" fontId="28" fillId="0" borderId="0"/>
    <xf numFmtId="0" fontId="6" fillId="45" borderId="0"/>
    <xf numFmtId="0" fontId="6" fillId="0" borderId="0"/>
    <xf numFmtId="0" fontId="6" fillId="32" borderId="0"/>
    <xf numFmtId="0" fontId="6" fillId="0" borderId="0"/>
    <xf numFmtId="0" fontId="6" fillId="0" borderId="0"/>
    <xf numFmtId="0" fontId="6" fillId="0" borderId="0"/>
    <xf numFmtId="0" fontId="6" fillId="9" borderId="0"/>
    <xf numFmtId="0" fontId="27" fillId="0" borderId="0"/>
    <xf numFmtId="0" fontId="6" fillId="0" borderId="0"/>
    <xf numFmtId="165" fontId="43" fillId="0" borderId="0"/>
    <xf numFmtId="0" fontId="6" fillId="4" borderId="0"/>
    <xf numFmtId="0" fontId="6" fillId="10" borderId="0"/>
    <xf numFmtId="0" fontId="6" fillId="45" borderId="0"/>
    <xf numFmtId="0" fontId="6" fillId="44" borderId="0"/>
    <xf numFmtId="0" fontId="6" fillId="10" borderId="0"/>
    <xf numFmtId="0" fontId="6" fillId="9" borderId="0"/>
    <xf numFmtId="0" fontId="24" fillId="10" borderId="1"/>
    <xf numFmtId="0" fontId="24" fillId="10" borderId="1"/>
    <xf numFmtId="43" fontId="6" fillId="0" borderId="0"/>
    <xf numFmtId="0" fontId="24" fillId="10" borderId="1"/>
    <xf numFmtId="0" fontId="6" fillId="9" borderId="0"/>
    <xf numFmtId="0" fontId="3" fillId="4" borderId="1"/>
    <xf numFmtId="0" fontId="3" fillId="4" borderId="1"/>
    <xf numFmtId="0" fontId="3" fillId="4" borderId="1"/>
    <xf numFmtId="0" fontId="3" fillId="4" borderId="1"/>
    <xf numFmtId="0" fontId="6" fillId="0" borderId="0"/>
    <xf numFmtId="0" fontId="6" fillId="0" borderId="0"/>
    <xf numFmtId="0" fontId="6" fillId="27" borderId="0"/>
    <xf numFmtId="0" fontId="14" fillId="12" borderId="0"/>
    <xf numFmtId="0" fontId="6" fillId="0" borderId="0"/>
    <xf numFmtId="0" fontId="6" fillId="0" borderId="0"/>
    <xf numFmtId="0" fontId="6" fillId="27" borderId="0"/>
    <xf numFmtId="0" fontId="16" fillId="0" borderId="0"/>
    <xf numFmtId="0" fontId="11" fillId="0" borderId="0">
      <alignment vertical="top"/>
      <protection locked="0"/>
    </xf>
    <xf numFmtId="167" fontId="10" fillId="0" borderId="0">
      <alignment horizontal="left"/>
    </xf>
    <xf numFmtId="0" fontId="3" fillId="4" borderId="1"/>
    <xf numFmtId="0" fontId="6" fillId="34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14" fillId="22" borderId="0"/>
    <xf numFmtId="0" fontId="14" fillId="12" borderId="0"/>
    <xf numFmtId="0" fontId="14" fillId="12" borderId="0"/>
    <xf numFmtId="0" fontId="3" fillId="4" borderId="1"/>
    <xf numFmtId="0" fontId="1" fillId="14" borderId="0"/>
    <xf numFmtId="0" fontId="6" fillId="0" borderId="0"/>
    <xf numFmtId="43" fontId="43" fillId="0" borderId="0"/>
    <xf numFmtId="0" fontId="1" fillId="14" borderId="0"/>
    <xf numFmtId="0" fontId="3" fillId="4" borderId="1"/>
    <xf numFmtId="0" fontId="6" fillId="0" borderId="0"/>
    <xf numFmtId="0" fontId="1" fillId="15" borderId="0"/>
    <xf numFmtId="0" fontId="1" fillId="15" borderId="0"/>
    <xf numFmtId="0" fontId="22" fillId="24" borderId="10"/>
    <xf numFmtId="0" fontId="3" fillId="4" borderId="1"/>
    <xf numFmtId="0" fontId="1" fillId="15" borderId="0"/>
    <xf numFmtId="0" fontId="1" fillId="19" borderId="0"/>
    <xf numFmtId="0" fontId="24" fillId="10" borderId="1"/>
    <xf numFmtId="0" fontId="6" fillId="0" borderId="0"/>
    <xf numFmtId="0" fontId="1" fillId="47" borderId="0"/>
    <xf numFmtId="0" fontId="6" fillId="10" borderId="0"/>
    <xf numFmtId="0" fontId="24" fillId="10" borderId="1"/>
    <xf numFmtId="0" fontId="6" fillId="2" borderId="0"/>
    <xf numFmtId="0" fontId="24" fillId="10" borderId="1"/>
    <xf numFmtId="0" fontId="27" fillId="0" borderId="0"/>
    <xf numFmtId="0" fontId="6" fillId="9" borderId="0"/>
    <xf numFmtId="0" fontId="24" fillId="10" borderId="1"/>
    <xf numFmtId="0" fontId="24" fillId="44" borderId="1"/>
    <xf numFmtId="0" fontId="6" fillId="0" borderId="0"/>
    <xf numFmtId="0" fontId="1" fillId="11" borderId="0"/>
    <xf numFmtId="0" fontId="1" fillId="3" borderId="0"/>
    <xf numFmtId="165" fontId="43" fillId="0" borderId="0"/>
    <xf numFmtId="0" fontId="24" fillId="10" borderId="1"/>
    <xf numFmtId="0" fontId="1" fillId="28" borderId="0"/>
    <xf numFmtId="165" fontId="43" fillId="0" borderId="0"/>
    <xf numFmtId="0" fontId="24" fillId="10" borderId="1"/>
    <xf numFmtId="0" fontId="6" fillId="23" borderId="0"/>
    <xf numFmtId="0" fontId="1" fillId="2" borderId="0"/>
    <xf numFmtId="0" fontId="6" fillId="0" borderId="0"/>
    <xf numFmtId="0" fontId="24" fillId="4" borderId="1"/>
    <xf numFmtId="0" fontId="6" fillId="23" borderId="0"/>
    <xf numFmtId="0" fontId="1" fillId="21" borderId="0"/>
    <xf numFmtId="0" fontId="6" fillId="0" borderId="0"/>
    <xf numFmtId="0" fontId="6" fillId="0" borderId="0"/>
    <xf numFmtId="0" fontId="6" fillId="0" borderId="0"/>
    <xf numFmtId="0" fontId="6" fillId="32" borderId="0"/>
    <xf numFmtId="0" fontId="3" fillId="4" borderId="1"/>
    <xf numFmtId="0" fontId="20" fillId="0" borderId="9"/>
    <xf numFmtId="0" fontId="5" fillId="4" borderId="2"/>
    <xf numFmtId="0" fontId="6" fillId="0" borderId="0"/>
    <xf numFmtId="0" fontId="20" fillId="0" borderId="9"/>
    <xf numFmtId="0" fontId="1" fillId="2" borderId="0"/>
    <xf numFmtId="0" fontId="20" fillId="0" borderId="9"/>
    <xf numFmtId="0" fontId="6" fillId="9" borderId="0"/>
    <xf numFmtId="0" fontId="6" fillId="34" borderId="0"/>
    <xf numFmtId="0" fontId="6" fillId="9" borderId="0"/>
    <xf numFmtId="0" fontId="3" fillId="4" borderId="1"/>
    <xf numFmtId="0" fontId="1" fillId="29" borderId="0"/>
    <xf numFmtId="165" fontId="43" fillId="0" borderId="0"/>
    <xf numFmtId="0" fontId="3" fillId="4" borderId="1"/>
    <xf numFmtId="0" fontId="6" fillId="0" borderId="0"/>
    <xf numFmtId="0" fontId="6" fillId="0" borderId="0"/>
    <xf numFmtId="165" fontId="43" fillId="0" borderId="0"/>
    <xf numFmtId="0" fontId="6" fillId="0" borderId="0"/>
    <xf numFmtId="0" fontId="15" fillId="0" borderId="0">
      <alignment vertical="center"/>
    </xf>
    <xf numFmtId="0" fontId="1" fillId="11" borderId="0"/>
    <xf numFmtId="0" fontId="10" fillId="0" borderId="0"/>
    <xf numFmtId="0" fontId="1" fillId="15" borderId="0"/>
    <xf numFmtId="0" fontId="6" fillId="0" borderId="0"/>
    <xf numFmtId="0" fontId="43" fillId="8" borderId="3"/>
    <xf numFmtId="0" fontId="6" fillId="0" borderId="0"/>
    <xf numFmtId="0" fontId="43" fillId="8" borderId="3"/>
    <xf numFmtId="0" fontId="43" fillId="8" borderId="3"/>
    <xf numFmtId="0" fontId="6" fillId="9" borderId="0"/>
    <xf numFmtId="0" fontId="43" fillId="8" borderId="3"/>
    <xf numFmtId="0" fontId="3" fillId="4" borderId="1"/>
    <xf numFmtId="0" fontId="6" fillId="28" borderId="0"/>
    <xf numFmtId="0" fontId="3" fillId="4" borderId="1"/>
    <xf numFmtId="0" fontId="9" fillId="0" borderId="4"/>
    <xf numFmtId="2" fontId="31" fillId="0" borderId="0">
      <protection locked="0"/>
    </xf>
    <xf numFmtId="0" fontId="28" fillId="0" borderId="0"/>
    <xf numFmtId="165" fontId="43" fillId="0" borderId="0"/>
    <xf numFmtId="167" fontId="26" fillId="0" borderId="17"/>
    <xf numFmtId="0" fontId="1" fillId="14" borderId="0"/>
    <xf numFmtId="2" fontId="31" fillId="0" borderId="0">
      <protection locked="0"/>
    </xf>
    <xf numFmtId="3" fontId="43" fillId="0" borderId="0"/>
    <xf numFmtId="0" fontId="43" fillId="8" borderId="3"/>
    <xf numFmtId="0" fontId="6" fillId="0" borderId="0"/>
    <xf numFmtId="0" fontId="43" fillId="8" borderId="3"/>
    <xf numFmtId="0" fontId="20" fillId="0" borderId="9"/>
    <xf numFmtId="0" fontId="3" fillId="4" borderId="1"/>
    <xf numFmtId="0" fontId="6" fillId="0" borderId="0"/>
    <xf numFmtId="0" fontId="7" fillId="7" borderId="0"/>
    <xf numFmtId="0" fontId="6" fillId="13" borderId="0"/>
    <xf numFmtId="0" fontId="20" fillId="0" borderId="9"/>
    <xf numFmtId="0" fontId="1" fillId="14" borderId="0"/>
    <xf numFmtId="0" fontId="6" fillId="45" borderId="0"/>
    <xf numFmtId="0" fontId="3" fillId="5" borderId="1"/>
    <xf numFmtId="0" fontId="6" fillId="45" borderId="0"/>
    <xf numFmtId="0" fontId="3" fillId="5" borderId="1"/>
    <xf numFmtId="0" fontId="3" fillId="4" borderId="1"/>
    <xf numFmtId="9" fontId="43" fillId="0" borderId="0"/>
    <xf numFmtId="0" fontId="8" fillId="0" borderId="0"/>
    <xf numFmtId="0" fontId="5" fillId="4" borderId="2"/>
    <xf numFmtId="0" fontId="3" fillId="4" borderId="1"/>
    <xf numFmtId="0" fontId="3" fillId="5" borderId="1"/>
    <xf numFmtId="0" fontId="8" fillId="0" borderId="0"/>
    <xf numFmtId="0" fontId="5" fillId="5" borderId="2"/>
    <xf numFmtId="0" fontId="20" fillId="0" borderId="9"/>
    <xf numFmtId="0" fontId="5" fillId="4" borderId="2"/>
    <xf numFmtId="0" fontId="3" fillId="4" borderId="1"/>
    <xf numFmtId="0" fontId="5" fillId="4" borderId="2"/>
    <xf numFmtId="0" fontId="20" fillId="0" borderId="9"/>
    <xf numFmtId="0" fontId="15" fillId="0" borderId="0">
      <alignment vertical="center"/>
    </xf>
    <xf numFmtId="0" fontId="8" fillId="0" borderId="0"/>
    <xf numFmtId="0" fontId="10" fillId="0" borderId="0"/>
    <xf numFmtId="0" fontId="6" fillId="0" borderId="0"/>
    <xf numFmtId="0" fontId="5" fillId="4" borderId="2"/>
    <xf numFmtId="0" fontId="20" fillId="0" borderId="9"/>
    <xf numFmtId="0" fontId="1" fillId="15" borderId="0"/>
    <xf numFmtId="0" fontId="43" fillId="8" borderId="3"/>
    <xf numFmtId="0" fontId="22" fillId="24" borderId="10"/>
    <xf numFmtId="43" fontId="43" fillId="0" borderId="0"/>
    <xf numFmtId="0" fontId="22" fillId="24" borderId="10"/>
    <xf numFmtId="0" fontId="22" fillId="24" borderId="10"/>
    <xf numFmtId="9" fontId="6" fillId="0" borderId="0"/>
    <xf numFmtId="0" fontId="22" fillId="48" borderId="10"/>
    <xf numFmtId="9" fontId="43" fillId="0" borderId="0"/>
    <xf numFmtId="9" fontId="43" fillId="0" borderId="0"/>
    <xf numFmtId="9" fontId="43" fillId="0" borderId="0"/>
    <xf numFmtId="0" fontId="3" fillId="4" borderId="1"/>
    <xf numFmtId="0" fontId="6" fillId="0" borderId="0"/>
    <xf numFmtId="165" fontId="43" fillId="0" borderId="0"/>
    <xf numFmtId="9" fontId="43" fillId="0" borderId="0"/>
    <xf numFmtId="0" fontId="6" fillId="0" borderId="0"/>
    <xf numFmtId="0" fontId="6" fillId="0" borderId="0"/>
    <xf numFmtId="9" fontId="43" fillId="0" borderId="0"/>
    <xf numFmtId="0" fontId="1" fillId="21" borderId="0"/>
    <xf numFmtId="0" fontId="18" fillId="0" borderId="8"/>
    <xf numFmtId="0" fontId="17" fillId="0" borderId="16">
      <alignment horizontal="center"/>
    </xf>
    <xf numFmtId="0" fontId="6" fillId="46" borderId="0"/>
    <xf numFmtId="165" fontId="43" fillId="0" borderId="0"/>
    <xf numFmtId="0" fontId="1" fillId="26" borderId="0"/>
    <xf numFmtId="0" fontId="6" fillId="46" borderId="0"/>
    <xf numFmtId="0" fontId="1" fillId="21" borderId="0"/>
    <xf numFmtId="0" fontId="6" fillId="35" borderId="0"/>
    <xf numFmtId="0" fontId="6" fillId="45" borderId="0"/>
    <xf numFmtId="0" fontId="6" fillId="45" borderId="0"/>
    <xf numFmtId="180" fontId="2" fillId="0" borderId="0">
      <protection locked="0"/>
    </xf>
    <xf numFmtId="0" fontId="24" fillId="10" borderId="1"/>
    <xf numFmtId="0" fontId="1" fillId="21" borderId="0"/>
    <xf numFmtId="0" fontId="24" fillId="10" borderId="1"/>
    <xf numFmtId="0" fontId="6" fillId="49" borderId="0"/>
    <xf numFmtId="0" fontId="24" fillId="10" borderId="1"/>
    <xf numFmtId="0" fontId="6" fillId="17" borderId="0"/>
    <xf numFmtId="169" fontId="43" fillId="0" borderId="0"/>
    <xf numFmtId="0" fontId="5" fillId="4" borderId="2"/>
    <xf numFmtId="0" fontId="6" fillId="0" borderId="0"/>
    <xf numFmtId="0" fontId="3" fillId="4" borderId="1"/>
    <xf numFmtId="0" fontId="6" fillId="38" borderId="0"/>
    <xf numFmtId="0" fontId="3" fillId="4" borderId="1"/>
    <xf numFmtId="0" fontId="6" fillId="0" borderId="0"/>
    <xf numFmtId="0" fontId="3" fillId="4" borderId="1"/>
    <xf numFmtId="0" fontId="8" fillId="0" borderId="0"/>
    <xf numFmtId="9" fontId="6" fillId="0" borderId="0"/>
    <xf numFmtId="0" fontId="6" fillId="0" borderId="0"/>
    <xf numFmtId="0" fontId="6" fillId="0" borderId="0"/>
    <xf numFmtId="0" fontId="8" fillId="0" borderId="0"/>
    <xf numFmtId="0" fontId="3" fillId="4" borderId="1"/>
    <xf numFmtId="0" fontId="8" fillId="0" borderId="0"/>
    <xf numFmtId="9" fontId="4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2" fillId="0" borderId="5"/>
    <xf numFmtId="175" fontId="43" fillId="0" borderId="0"/>
    <xf numFmtId="0" fontId="12" fillId="0" borderId="5"/>
    <xf numFmtId="0" fontId="1" fillId="11" borderId="0"/>
    <xf numFmtId="0" fontId="1" fillId="11" borderId="0"/>
    <xf numFmtId="0" fontId="12" fillId="0" borderId="5"/>
    <xf numFmtId="0" fontId="6" fillId="7" borderId="0"/>
    <xf numFmtId="0" fontId="24" fillId="10" borderId="1"/>
    <xf numFmtId="0" fontId="1" fillId="11" borderId="0"/>
    <xf numFmtId="0" fontId="1" fillId="3" borderId="0"/>
    <xf numFmtId="0" fontId="6" fillId="7" borderId="0"/>
    <xf numFmtId="0" fontId="1" fillId="28" borderId="0"/>
    <xf numFmtId="0" fontId="6" fillId="7" borderId="0"/>
    <xf numFmtId="0" fontId="27" fillId="0" borderId="0"/>
    <xf numFmtId="0" fontId="6" fillId="9" borderId="0"/>
    <xf numFmtId="0" fontId="6" fillId="34" borderId="0"/>
    <xf numFmtId="0" fontId="6" fillId="36" borderId="0"/>
    <xf numFmtId="0" fontId="1" fillId="28" borderId="0"/>
    <xf numFmtId="0" fontId="6" fillId="9" borderId="0"/>
    <xf numFmtId="0" fontId="6" fillId="0" borderId="0"/>
    <xf numFmtId="0" fontId="1" fillId="2" borderId="0"/>
    <xf numFmtId="165" fontId="43" fillId="0" borderId="0"/>
    <xf numFmtId="0" fontId="1" fillId="16" borderId="0"/>
    <xf numFmtId="0" fontId="43" fillId="8" borderId="3"/>
    <xf numFmtId="0" fontId="1" fillId="11" borderId="0"/>
    <xf numFmtId="0" fontId="43" fillId="8" borderId="3"/>
    <xf numFmtId="0" fontId="43" fillId="8" borderId="3"/>
    <xf numFmtId="0" fontId="6" fillId="0" borderId="0"/>
    <xf numFmtId="0" fontId="16" fillId="0" borderId="0"/>
    <xf numFmtId="178" fontId="43" fillId="0" borderId="0"/>
    <xf numFmtId="0" fontId="43" fillId="8" borderId="3"/>
    <xf numFmtId="165" fontId="43" fillId="0" borderId="0"/>
    <xf numFmtId="0" fontId="14" fillId="12" borderId="0"/>
    <xf numFmtId="0" fontId="6" fillId="0" borderId="0"/>
    <xf numFmtId="43" fontId="43" fillId="0" borderId="0"/>
    <xf numFmtId="0" fontId="6" fillId="0" borderId="0"/>
    <xf numFmtId="0" fontId="1" fillId="21" borderId="0"/>
    <xf numFmtId="0" fontId="16" fillId="0" borderId="0"/>
    <xf numFmtId="0" fontId="24" fillId="10" borderId="1"/>
    <xf numFmtId="0" fontId="43" fillId="8" borderId="3"/>
    <xf numFmtId="0" fontId="6" fillId="17" borderId="0"/>
    <xf numFmtId="0" fontId="6" fillId="38" borderId="0"/>
    <xf numFmtId="0" fontId="43" fillId="8" borderId="3"/>
    <xf numFmtId="0" fontId="43" fillId="8" borderId="3"/>
    <xf numFmtId="0" fontId="6" fillId="0" borderId="0"/>
    <xf numFmtId="0" fontId="1" fillId="28" borderId="0"/>
    <xf numFmtId="0" fontId="6" fillId="0" borderId="0"/>
    <xf numFmtId="0" fontId="6" fillId="0" borderId="0"/>
    <xf numFmtId="0" fontId="12" fillId="0" borderId="5"/>
    <xf numFmtId="0" fontId="6" fillId="0" borderId="0"/>
    <xf numFmtId="0" fontId="27" fillId="0" borderId="0"/>
    <xf numFmtId="0" fontId="6" fillId="0" borderId="0"/>
    <xf numFmtId="0" fontId="6" fillId="34" borderId="0"/>
    <xf numFmtId="0" fontId="6" fillId="9" borderId="0"/>
    <xf numFmtId="0" fontId="6" fillId="17" borderId="0"/>
    <xf numFmtId="0" fontId="6" fillId="7" borderId="0"/>
    <xf numFmtId="0" fontId="6" fillId="35" borderId="0"/>
    <xf numFmtId="0" fontId="6" fillId="10" borderId="0"/>
    <xf numFmtId="0" fontId="6" fillId="23" borderId="0"/>
    <xf numFmtId="0" fontId="6" fillId="27" borderId="0"/>
    <xf numFmtId="0" fontId="6" fillId="27" borderId="0"/>
    <xf numFmtId="0" fontId="6" fillId="23" borderId="0"/>
    <xf numFmtId="0" fontId="6" fillId="23" borderId="0"/>
    <xf numFmtId="0" fontId="6" fillId="40" borderId="0"/>
    <xf numFmtId="0" fontId="6" fillId="17" borderId="0"/>
    <xf numFmtId="0" fontId="6" fillId="45" borderId="0"/>
    <xf numFmtId="0" fontId="6" fillId="45" borderId="0"/>
    <xf numFmtId="0" fontId="6" fillId="17" borderId="0"/>
    <xf numFmtId="0" fontId="6" fillId="17" borderId="0"/>
    <xf numFmtId="0" fontId="6" fillId="49" borderId="0"/>
    <xf numFmtId="0" fontId="6" fillId="7" borderId="0"/>
    <xf numFmtId="0" fontId="6" fillId="50" borderId="0"/>
    <xf numFmtId="0" fontId="6" fillId="50" borderId="0"/>
    <xf numFmtId="0" fontId="6" fillId="7" borderId="0"/>
    <xf numFmtId="0" fontId="6" fillId="7" borderId="0"/>
    <xf numFmtId="0" fontId="6" fillId="7" borderId="0"/>
    <xf numFmtId="0" fontId="6" fillId="36" borderId="0"/>
    <xf numFmtId="0" fontId="6" fillId="35" borderId="0"/>
    <xf numFmtId="0" fontId="6" fillId="13" borderId="0"/>
    <xf numFmtId="0" fontId="6" fillId="51" borderId="0"/>
    <xf numFmtId="0" fontId="6" fillId="51" borderId="0"/>
    <xf numFmtId="0" fontId="6" fillId="13" borderId="0"/>
    <xf numFmtId="0" fontId="6" fillId="13" borderId="0"/>
    <xf numFmtId="0" fontId="6" fillId="13" borderId="0"/>
    <xf numFmtId="0" fontId="6" fillId="30" borderId="0"/>
    <xf numFmtId="0" fontId="6" fillId="10" borderId="0"/>
    <xf numFmtId="0" fontId="6" fillId="10" borderId="0"/>
    <xf numFmtId="0" fontId="6" fillId="10" borderId="0"/>
    <xf numFmtId="0" fontId="6" fillId="4" borderId="0"/>
    <xf numFmtId="0" fontId="6" fillId="44" borderId="0"/>
    <xf numFmtId="0" fontId="6" fillId="9" borderId="0"/>
    <xf numFmtId="0" fontId="6" fillId="2" borderId="0"/>
    <xf numFmtId="0" fontId="6" fillId="28" borderId="0"/>
    <xf numFmtId="0" fontId="6" fillId="35" borderId="0"/>
    <xf numFmtId="0" fontId="6" fillId="9" borderId="0"/>
    <xf numFmtId="0" fontId="6" fillId="38" borderId="0"/>
    <xf numFmtId="0" fontId="6" fillId="9" borderId="0"/>
    <xf numFmtId="0" fontId="6" fillId="46" borderId="0"/>
    <xf numFmtId="0" fontId="6" fillId="46" borderId="0"/>
    <xf numFmtId="0" fontId="6" fillId="9" borderId="0"/>
    <xf numFmtId="0" fontId="6" fillId="9" borderId="0"/>
    <xf numFmtId="0" fontId="6" fillId="9" borderId="0"/>
    <xf numFmtId="0" fontId="6" fillId="34" borderId="0"/>
    <xf numFmtId="0" fontId="6" fillId="2" borderId="0"/>
    <xf numFmtId="0" fontId="6" fillId="52" borderId="0"/>
    <xf numFmtId="0" fontId="6" fillId="52" borderId="0"/>
    <xf numFmtId="0" fontId="6" fillId="2" borderId="0"/>
    <xf numFmtId="0" fontId="6" fillId="2" borderId="0"/>
    <xf numFmtId="0" fontId="6" fillId="2" borderId="0"/>
    <xf numFmtId="0" fontId="6" fillId="31" borderId="0"/>
    <xf numFmtId="0" fontId="6" fillId="28" borderId="0"/>
    <xf numFmtId="0" fontId="6" fillId="20" borderId="0"/>
    <xf numFmtId="0" fontId="6" fillId="20" borderId="0"/>
    <xf numFmtId="0" fontId="6" fillId="28" borderId="0"/>
    <xf numFmtId="0" fontId="6" fillId="28" borderId="0"/>
    <xf numFmtId="0" fontId="6" fillId="28" borderId="0"/>
    <xf numFmtId="0" fontId="6" fillId="37" borderId="0"/>
    <xf numFmtId="0" fontId="6" fillId="42" borderId="0"/>
    <xf numFmtId="0" fontId="6" fillId="42" borderId="0"/>
    <xf numFmtId="0" fontId="6" fillId="35" borderId="0"/>
    <xf numFmtId="0" fontId="6" fillId="9" borderId="0"/>
    <xf numFmtId="0" fontId="6" fillId="18" borderId="0"/>
    <xf numFmtId="0" fontId="6" fillId="18" borderId="0"/>
    <xf numFmtId="0" fontId="6" fillId="9" borderId="0"/>
    <xf numFmtId="0" fontId="6" fillId="9" borderId="0"/>
    <xf numFmtId="0" fontId="6" fillId="34" borderId="0"/>
    <xf numFmtId="0" fontId="6" fillId="38" borderId="0"/>
    <xf numFmtId="0" fontId="6" fillId="32" borderId="0"/>
    <xf numFmtId="0" fontId="6" fillId="32" borderId="0"/>
    <xf numFmtId="0" fontId="6" fillId="38" borderId="0"/>
    <xf numFmtId="0" fontId="6" fillId="38" borderId="0"/>
    <xf numFmtId="0" fontId="6" fillId="38" borderId="0"/>
    <xf numFmtId="0" fontId="6" fillId="53" borderId="0"/>
    <xf numFmtId="0" fontId="1" fillId="15" borderId="0"/>
    <xf numFmtId="0" fontId="1" fillId="2" borderId="0"/>
    <xf numFmtId="0" fontId="1" fillId="28" borderId="0"/>
    <xf numFmtId="0" fontId="1" fillId="11" borderId="0"/>
    <xf numFmtId="0" fontId="1" fillId="3" borderId="0"/>
    <xf numFmtId="0" fontId="1" fillId="21" borderId="0"/>
    <xf numFmtId="0" fontId="1" fillId="15" borderId="0"/>
    <xf numFmtId="0" fontId="1" fillId="15" borderId="0"/>
    <xf numFmtId="0" fontId="1" fillId="15" borderId="0"/>
    <xf numFmtId="0" fontId="1" fillId="47" borderId="0"/>
    <xf numFmtId="0" fontId="1" fillId="2" borderId="0"/>
    <xf numFmtId="0" fontId="1" fillId="2" borderId="0"/>
    <xf numFmtId="0" fontId="1" fillId="2" borderId="0"/>
    <xf numFmtId="0" fontId="1" fillId="2" borderId="0"/>
    <xf numFmtId="0" fontId="1" fillId="31" borderId="0"/>
    <xf numFmtId="0" fontId="1" fillId="28" borderId="0"/>
    <xf numFmtId="0" fontId="1" fillId="28" borderId="0"/>
    <xf numFmtId="0" fontId="1" fillId="28" borderId="0"/>
    <xf numFmtId="0" fontId="1" fillId="28" borderId="0"/>
    <xf numFmtId="0" fontId="1" fillId="37" borderId="0"/>
    <xf numFmtId="0" fontId="1" fillId="11" borderId="0"/>
    <xf numFmtId="0" fontId="1" fillId="11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21" borderId="0"/>
    <xf numFmtId="0" fontId="1" fillId="21" borderId="0"/>
    <xf numFmtId="0" fontId="1" fillId="21" borderId="0"/>
    <xf numFmtId="0" fontId="1" fillId="21" borderId="0"/>
    <xf numFmtId="0" fontId="1" fillId="26" borderId="0"/>
    <xf numFmtId="167" fontId="26" fillId="0" borderId="17"/>
    <xf numFmtId="0" fontId="25" fillId="17" borderId="0"/>
    <xf numFmtId="167" fontId="32" fillId="0" borderId="0">
      <alignment vertical="top"/>
    </xf>
    <xf numFmtId="167" fontId="10" fillId="0" borderId="0">
      <alignment horizontal="left"/>
    </xf>
    <xf numFmtId="0" fontId="7" fillId="7" borderId="0"/>
    <xf numFmtId="2" fontId="2" fillId="0" borderId="0">
      <protection locked="0"/>
    </xf>
    <xf numFmtId="2" fontId="4" fillId="0" borderId="0">
      <protection locked="0"/>
    </xf>
    <xf numFmtId="0" fontId="3" fillId="4" borderId="1"/>
    <xf numFmtId="0" fontId="3" fillId="4" borderId="1"/>
    <xf numFmtId="0" fontId="3" fillId="4" borderId="1"/>
    <xf numFmtId="0" fontId="3" fillId="4" borderId="1"/>
    <xf numFmtId="0" fontId="15" fillId="0" borderId="0">
      <alignment vertical="center"/>
    </xf>
    <xf numFmtId="0" fontId="22" fillId="24" borderId="10"/>
    <xf numFmtId="0" fontId="22" fillId="24" borderId="10"/>
    <xf numFmtId="0" fontId="22" fillId="24" borderId="10"/>
    <xf numFmtId="0" fontId="22" fillId="48" borderId="10"/>
    <xf numFmtId="0" fontId="18" fillId="0" borderId="8"/>
    <xf numFmtId="0" fontId="18" fillId="0" borderId="8"/>
    <xf numFmtId="0" fontId="18" fillId="0" borderId="8"/>
    <xf numFmtId="0" fontId="18" fillId="0" borderId="8"/>
    <xf numFmtId="0" fontId="22" fillId="24" borderId="10"/>
    <xf numFmtId="165" fontId="43" fillId="0" borderId="0"/>
    <xf numFmtId="165" fontId="43" fillId="0" borderId="0"/>
    <xf numFmtId="40" fontId="43" fillId="0" borderId="0"/>
    <xf numFmtId="3" fontId="43" fillId="0" borderId="0"/>
    <xf numFmtId="176" fontId="43" fillId="0" borderId="0"/>
    <xf numFmtId="2" fontId="2" fillId="0" borderId="0">
      <protection locked="0"/>
    </xf>
    <xf numFmtId="168" fontId="43" fillId="0" borderId="0"/>
    <xf numFmtId="178" fontId="43" fillId="0" borderId="0"/>
    <xf numFmtId="0" fontId="1" fillId="25" borderId="0"/>
    <xf numFmtId="0" fontId="1" fillId="25" borderId="0"/>
    <xf numFmtId="0" fontId="1" fillId="25" borderId="0"/>
    <xf numFmtId="0" fontId="1" fillId="25" borderId="0"/>
    <xf numFmtId="0" fontId="1" fillId="54" borderId="0"/>
    <xf numFmtId="0" fontId="1" fillId="6" borderId="0"/>
    <xf numFmtId="0" fontId="1" fillId="6" borderId="0"/>
    <xf numFmtId="0" fontId="1" fillId="6" borderId="0"/>
    <xf numFmtId="0" fontId="1" fillId="6" borderId="0"/>
    <xf numFmtId="0" fontId="1" fillId="29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33" borderId="0"/>
    <xf numFmtId="0" fontId="1" fillId="4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1" borderId="0"/>
    <xf numFmtId="0" fontId="1" fillId="16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3" borderId="0"/>
    <xf numFmtId="0" fontId="1" fillId="43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4" borderId="0"/>
    <xf numFmtId="0" fontId="1" fillId="19" borderId="0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10" borderId="1"/>
    <xf numFmtId="0" fontId="24" fillId="4" borderId="1"/>
    <xf numFmtId="0" fontId="24" fillId="4" borderId="1"/>
    <xf numFmtId="0" fontId="24" fillId="44" borderId="1"/>
    <xf numFmtId="169" fontId="43" fillId="0" borderId="0"/>
    <xf numFmtId="169" fontId="43" fillId="0" borderId="0"/>
    <xf numFmtId="177" fontId="43" fillId="0" borderId="0"/>
    <xf numFmtId="0" fontId="6" fillId="0" borderId="0"/>
    <xf numFmtId="0" fontId="8" fillId="0" borderId="0"/>
    <xf numFmtId="0" fontId="23" fillId="0" borderId="11">
      <alignment horizontal="center"/>
    </xf>
    <xf numFmtId="180" fontId="2" fillId="0" borderId="0">
      <protection locked="0"/>
    </xf>
    <xf numFmtId="0" fontId="33" fillId="0" borderId="0">
      <alignment horizontal="left"/>
    </xf>
    <xf numFmtId="0" fontId="7" fillId="7" borderId="0"/>
    <xf numFmtId="0" fontId="19" fillId="0" borderId="0">
      <alignment vertical="top"/>
      <protection locked="0"/>
    </xf>
    <xf numFmtId="0" fontId="19" fillId="0" borderId="0">
      <alignment vertical="top"/>
      <protection locked="0"/>
    </xf>
    <xf numFmtId="0" fontId="11" fillId="0" borderId="0">
      <alignment vertical="top"/>
      <protection locked="0"/>
    </xf>
    <xf numFmtId="0" fontId="21" fillId="0" borderId="0">
      <alignment vertical="top"/>
      <protection locked="0"/>
    </xf>
    <xf numFmtId="0" fontId="25" fillId="17" borderId="0"/>
    <xf numFmtId="0" fontId="26" fillId="0" borderId="0"/>
    <xf numFmtId="0" fontId="24" fillId="10" borderId="1"/>
    <xf numFmtId="0" fontId="23" fillId="0" borderId="14">
      <alignment horizontal="center"/>
    </xf>
    <xf numFmtId="0" fontId="17" fillId="0" borderId="16">
      <alignment horizontal="center"/>
    </xf>
    <xf numFmtId="165" fontId="43" fillId="0" borderId="0"/>
    <xf numFmtId="173" fontId="43" fillId="0" borderId="0"/>
    <xf numFmtId="164" fontId="2" fillId="0" borderId="0">
      <protection locked="0"/>
    </xf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12" borderId="0"/>
    <xf numFmtId="0" fontId="14" fillId="22" borderId="0"/>
    <xf numFmtId="0" fontId="14" fillId="12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8" borderId="12"/>
    <xf numFmtId="0" fontId="6" fillId="8" borderId="12"/>
    <xf numFmtId="0" fontId="6" fillId="8" borderId="12"/>
    <xf numFmtId="0" fontId="43" fillId="8" borderId="3"/>
    <xf numFmtId="0" fontId="43" fillId="8" borderId="3"/>
    <xf numFmtId="0" fontId="43" fillId="8" borderId="3"/>
    <xf numFmtId="0" fontId="43" fillId="8" borderId="3"/>
    <xf numFmtId="0" fontId="43" fillId="8" borderId="3"/>
    <xf numFmtId="0" fontId="5" fillId="4" borderId="2"/>
    <xf numFmtId="0" fontId="5" fillId="4" borderId="2"/>
    <xf numFmtId="10" fontId="43" fillId="0" borderId="0"/>
    <xf numFmtId="171" fontId="2" fillId="0" borderId="0">
      <protection locked="0"/>
    </xf>
    <xf numFmtId="9" fontId="43" fillId="0" borderId="0"/>
    <xf numFmtId="9" fontId="6" fillId="0" borderId="0"/>
    <xf numFmtId="9" fontId="43" fillId="0" borderId="0"/>
    <xf numFmtId="9" fontId="6" fillId="0" borderId="0"/>
    <xf numFmtId="9" fontId="6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9" fontId="43" fillId="0" borderId="0"/>
    <xf numFmtId="0" fontId="10" fillId="0" borderId="0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4" borderId="2"/>
    <xf numFmtId="0" fontId="5" fillId="5" borderId="2"/>
    <xf numFmtId="38" fontId="43" fillId="0" borderId="0"/>
    <xf numFmtId="38" fontId="30" fillId="0" borderId="15"/>
    <xf numFmtId="179" fontId="43" fillId="0" borderId="0">
      <protection locked="0"/>
    </xf>
    <xf numFmtId="165" fontId="43" fillId="0" borderId="0"/>
    <xf numFmtId="43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43" fontId="43" fillId="0" borderId="0"/>
    <xf numFmtId="43" fontId="43" fillId="0" borderId="0"/>
    <xf numFmtId="43" fontId="43" fillId="0" borderId="0"/>
    <xf numFmtId="43" fontId="6" fillId="0" borderId="0"/>
    <xf numFmtId="165" fontId="43" fillId="0" borderId="0"/>
    <xf numFmtId="43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165" fontId="43" fillId="0" borderId="0"/>
    <xf numFmtId="4" fontId="43" fillId="0" borderId="0"/>
    <xf numFmtId="165" fontId="43" fillId="0" borderId="0"/>
    <xf numFmtId="165" fontId="43" fillId="0" borderId="0"/>
    <xf numFmtId="165" fontId="4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75" fontId="43" fillId="0" borderId="0"/>
    <xf numFmtId="170" fontId="43" fillId="0" borderId="0"/>
    <xf numFmtId="0" fontId="29" fillId="0" borderId="13"/>
    <xf numFmtId="0" fontId="12" fillId="0" borderId="5"/>
    <xf numFmtId="0" fontId="12" fillId="0" borderId="5"/>
    <xf numFmtId="0" fontId="12" fillId="0" borderId="5"/>
    <xf numFmtId="0" fontId="12" fillId="0" borderId="5"/>
    <xf numFmtId="0" fontId="12" fillId="0" borderId="5"/>
    <xf numFmtId="0" fontId="27" fillId="0" borderId="0"/>
    <xf numFmtId="0" fontId="16" fillId="0" borderId="0"/>
    <xf numFmtId="0" fontId="9" fillId="0" borderId="4"/>
    <xf numFmtId="0" fontId="9" fillId="0" borderId="4"/>
    <xf numFmtId="0" fontId="9" fillId="0" borderId="4"/>
    <xf numFmtId="0" fontId="9" fillId="0" borderId="4"/>
    <xf numFmtId="0" fontId="9" fillId="0" borderId="4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6"/>
    <xf numFmtId="0" fontId="13" fillId="0" borderId="0"/>
    <xf numFmtId="0" fontId="13" fillId="0" borderId="0"/>
    <xf numFmtId="0" fontId="13" fillId="0" borderId="0"/>
    <xf numFmtId="0" fontId="1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27" fillId="0" borderId="0"/>
    <xf numFmtId="0" fontId="16" fillId="0" borderId="0"/>
    <xf numFmtId="0" fontId="16" fillId="0" borderId="0"/>
    <xf numFmtId="0" fontId="16" fillId="0" borderId="0"/>
    <xf numFmtId="2" fontId="31" fillId="0" borderId="0">
      <protection locked="0"/>
    </xf>
    <xf numFmtId="2" fontId="31" fillId="0" borderId="0">
      <protection locked="0"/>
    </xf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0" fontId="20" fillId="0" borderId="9"/>
    <xf numFmtId="171" fontId="2" fillId="0" borderId="0">
      <protection locked="0"/>
    </xf>
    <xf numFmtId="165" fontId="43" fillId="0" borderId="0"/>
    <xf numFmtId="165" fontId="43" fillId="0" borderId="0"/>
    <xf numFmtId="165" fontId="43" fillId="0" borderId="0"/>
    <xf numFmtId="4" fontId="43" fillId="0" borderId="0"/>
    <xf numFmtId="4" fontId="43" fillId="0" borderId="0"/>
    <xf numFmtId="4" fontId="43" fillId="0" borderId="0"/>
    <xf numFmtId="166" fontId="43" fillId="0" borderId="0"/>
    <xf numFmtId="166" fontId="43" fillId="0" borderId="0"/>
    <xf numFmtId="3" fontId="43" fillId="0" borderId="0"/>
  </cellStyleXfs>
  <cellXfs count="143">
    <xf numFmtId="0" fontId="0" fillId="0" borderId="0" xfId="0"/>
    <xf numFmtId="0" fontId="44" fillId="0" borderId="0" xfId="0" applyFont="1"/>
    <xf numFmtId="0" fontId="38" fillId="0" borderId="0" xfId="0" applyFont="1"/>
    <xf numFmtId="0" fontId="34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49" fontId="35" fillId="0" borderId="0" xfId="0" applyNumberFormat="1" applyFont="1" applyAlignment="1">
      <alignment horizontal="center" vertical="center"/>
    </xf>
    <xf numFmtId="0" fontId="35" fillId="0" borderId="0" xfId="0" applyNumberFormat="1" applyFont="1" applyAlignment="1">
      <alignment horizontal="left" vertical="center"/>
    </xf>
    <xf numFmtId="0" fontId="35" fillId="0" borderId="0" xfId="0" applyNumberFormat="1" applyFont="1" applyAlignment="1">
      <alignment horizontal="center" vertical="center"/>
    </xf>
    <xf numFmtId="0" fontId="36" fillId="55" borderId="20" xfId="0" applyNumberFormat="1" applyFont="1" applyFill="1" applyBorder="1" applyAlignment="1">
      <alignment vertical="center" wrapText="1"/>
    </xf>
    <xf numFmtId="0" fontId="36" fillId="55" borderId="24" xfId="0" applyNumberFormat="1" applyFont="1" applyFill="1" applyBorder="1" applyAlignment="1">
      <alignment horizontal="center" vertical="center" wrapText="1"/>
    </xf>
    <xf numFmtId="0" fontId="36" fillId="55" borderId="25" xfId="0" applyNumberFormat="1" applyFont="1" applyFill="1" applyBorder="1" applyAlignment="1">
      <alignment horizontal="center" vertical="center" wrapText="1"/>
    </xf>
    <xf numFmtId="0" fontId="36" fillId="55" borderId="26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center" vertical="center"/>
    </xf>
    <xf numFmtId="1" fontId="37" fillId="0" borderId="27" xfId="0" applyNumberFormat="1" applyFont="1" applyBorder="1" applyAlignment="1">
      <alignment horizontal="center" vertical="center"/>
    </xf>
    <xf numFmtId="0" fontId="37" fillId="0" borderId="28" xfId="0" applyNumberFormat="1" applyFont="1" applyBorder="1" applyAlignment="1">
      <alignment horizontal="center" vertical="center"/>
    </xf>
    <xf numFmtId="41" fontId="37" fillId="0" borderId="29" xfId="0" applyNumberFormat="1" applyFont="1" applyBorder="1" applyAlignment="1">
      <alignment vertical="center"/>
    </xf>
    <xf numFmtId="181" fontId="37" fillId="0" borderId="30" xfId="0" applyNumberFormat="1" applyFont="1" applyBorder="1" applyAlignment="1" applyProtection="1">
      <alignment vertical="center"/>
      <protection locked="0"/>
    </xf>
    <xf numFmtId="181" fontId="38" fillId="0" borderId="31" xfId="0" applyNumberFormat="1" applyFont="1" applyBorder="1" applyAlignment="1" applyProtection="1">
      <alignment vertical="center"/>
      <protection locked="0"/>
    </xf>
    <xf numFmtId="181" fontId="37" fillId="0" borderId="32" xfId="0" applyNumberFormat="1" applyFont="1" applyBorder="1" applyAlignment="1" applyProtection="1">
      <alignment vertical="center"/>
      <protection locked="0"/>
    </xf>
    <xf numFmtId="181" fontId="37" fillId="0" borderId="33" xfId="0" applyNumberFormat="1" applyFont="1" applyBorder="1" applyAlignment="1" applyProtection="1">
      <alignment vertical="center"/>
      <protection locked="0"/>
    </xf>
    <xf numFmtId="181" fontId="37" fillId="0" borderId="34" xfId="0" applyNumberFormat="1" applyFont="1" applyBorder="1" applyAlignment="1" applyProtection="1">
      <alignment vertical="center"/>
      <protection locked="0"/>
    </xf>
    <xf numFmtId="181" fontId="37" fillId="0" borderId="35" xfId="0" applyNumberFormat="1" applyFont="1" applyBorder="1" applyAlignment="1" applyProtection="1">
      <alignment vertical="center"/>
      <protection locked="0"/>
    </xf>
    <xf numFmtId="181" fontId="38" fillId="0" borderId="36" xfId="0" applyNumberFormat="1" applyFont="1" applyBorder="1" applyAlignment="1" applyProtection="1">
      <alignment vertical="center"/>
      <protection locked="0"/>
    </xf>
    <xf numFmtId="0" fontId="37" fillId="0" borderId="37" xfId="0" applyNumberFormat="1" applyFont="1" applyBorder="1" applyAlignment="1">
      <alignment horizontal="center" vertical="center"/>
    </xf>
    <xf numFmtId="0" fontId="37" fillId="0" borderId="38" xfId="0" applyNumberFormat="1" applyFont="1" applyBorder="1" applyAlignment="1">
      <alignment horizontal="center" vertical="center"/>
    </xf>
    <xf numFmtId="41" fontId="37" fillId="0" borderId="39" xfId="0" applyNumberFormat="1" applyFont="1" applyBorder="1" applyAlignment="1">
      <alignment vertical="center"/>
    </xf>
    <xf numFmtId="181" fontId="37" fillId="0" borderId="40" xfId="0" applyNumberFormat="1" applyFont="1" applyBorder="1" applyAlignment="1" applyProtection="1">
      <alignment vertical="center"/>
      <protection locked="0"/>
    </xf>
    <xf numFmtId="181" fontId="38" fillId="0" borderId="41" xfId="0" applyNumberFormat="1" applyFont="1" applyBorder="1" applyAlignment="1" applyProtection="1">
      <alignment vertical="center"/>
      <protection locked="0"/>
    </xf>
    <xf numFmtId="181" fontId="37" fillId="0" borderId="27" xfId="0" applyNumberFormat="1" applyFont="1" applyBorder="1" applyAlignment="1" applyProtection="1">
      <alignment vertical="center"/>
      <protection locked="0"/>
    </xf>
    <xf numFmtId="181" fontId="37" fillId="0" borderId="39" xfId="0" applyNumberFormat="1" applyFont="1" applyBorder="1" applyAlignment="1" applyProtection="1">
      <alignment vertical="center"/>
      <protection locked="0"/>
    </xf>
    <xf numFmtId="181" fontId="37" fillId="0" borderId="42" xfId="0" applyNumberFormat="1" applyFont="1" applyBorder="1" applyAlignment="1" applyProtection="1">
      <alignment vertical="center"/>
      <protection locked="0"/>
    </xf>
    <xf numFmtId="181" fontId="37" fillId="0" borderId="43" xfId="0" applyNumberFormat="1" applyFont="1" applyBorder="1" applyAlignment="1" applyProtection="1">
      <alignment vertical="center"/>
      <protection locked="0"/>
    </xf>
    <xf numFmtId="181" fontId="38" fillId="0" borderId="44" xfId="0" applyNumberFormat="1" applyFont="1" applyBorder="1" applyAlignment="1" applyProtection="1">
      <alignment vertical="center"/>
      <protection locked="0"/>
    </xf>
    <xf numFmtId="0" fontId="37" fillId="0" borderId="45" xfId="0" applyNumberFormat="1" applyFont="1" applyBorder="1" applyAlignment="1">
      <alignment horizontal="center" vertical="center"/>
    </xf>
    <xf numFmtId="0" fontId="37" fillId="0" borderId="46" xfId="0" applyNumberFormat="1" applyFont="1" applyBorder="1" applyAlignment="1">
      <alignment horizontal="center" vertical="center"/>
    </xf>
    <xf numFmtId="41" fontId="37" fillId="0" borderId="47" xfId="0" applyNumberFormat="1" applyFont="1" applyBorder="1" applyAlignment="1">
      <alignment vertical="center"/>
    </xf>
    <xf numFmtId="181" fontId="37" fillId="0" borderId="48" xfId="0" applyNumberFormat="1" applyFont="1" applyBorder="1" applyAlignment="1" applyProtection="1">
      <alignment vertical="center"/>
      <protection locked="0"/>
    </xf>
    <xf numFmtId="181" fontId="38" fillId="0" borderId="49" xfId="0" applyNumberFormat="1" applyFont="1" applyBorder="1" applyAlignment="1" applyProtection="1">
      <alignment vertical="center"/>
      <protection locked="0"/>
    </xf>
    <xf numFmtId="181" fontId="37" fillId="0" borderId="50" xfId="0" applyNumberFormat="1" applyFont="1" applyBorder="1" applyAlignment="1" applyProtection="1">
      <alignment vertical="center"/>
      <protection locked="0"/>
    </xf>
    <xf numFmtId="181" fontId="37" fillId="0" borderId="51" xfId="0" applyNumberFormat="1" applyFont="1" applyBorder="1" applyAlignment="1" applyProtection="1">
      <alignment vertical="center"/>
      <protection locked="0"/>
    </xf>
    <xf numFmtId="181" fontId="37" fillId="0" borderId="52" xfId="0" applyNumberFormat="1" applyFont="1" applyBorder="1" applyAlignment="1" applyProtection="1">
      <alignment vertical="center"/>
      <protection locked="0"/>
    </xf>
    <xf numFmtId="181" fontId="37" fillId="0" borderId="53" xfId="0" applyNumberFormat="1" applyFont="1" applyBorder="1" applyAlignment="1" applyProtection="1">
      <alignment vertical="center"/>
      <protection locked="0"/>
    </xf>
    <xf numFmtId="181" fontId="38" fillId="0" borderId="54" xfId="0" applyNumberFormat="1" applyFont="1" applyBorder="1" applyAlignment="1" applyProtection="1">
      <alignment vertical="center"/>
      <protection locked="0"/>
    </xf>
    <xf numFmtId="0" fontId="38" fillId="0" borderId="0" xfId="0" applyNumberFormat="1" applyFont="1" applyAlignment="1">
      <alignment vertical="center"/>
    </xf>
    <xf numFmtId="182" fontId="36" fillId="55" borderId="55" xfId="0" applyNumberFormat="1" applyFont="1" applyFill="1" applyBorder="1" applyAlignment="1">
      <alignment vertical="center"/>
    </xf>
    <xf numFmtId="182" fontId="36" fillId="55" borderId="56" xfId="0" applyNumberFormat="1" applyFont="1" applyFill="1" applyBorder="1" applyAlignment="1">
      <alignment vertical="center"/>
    </xf>
    <xf numFmtId="0" fontId="37" fillId="0" borderId="0" xfId="0" applyNumberFormat="1" applyFont="1" applyAlignment="1">
      <alignment vertical="center"/>
    </xf>
    <xf numFmtId="41" fontId="37" fillId="0" borderId="0" xfId="0" applyNumberFormat="1" applyFont="1"/>
    <xf numFmtId="0" fontId="40" fillId="0" borderId="0" xfId="0" applyNumberFormat="1" applyFont="1"/>
    <xf numFmtId="0" fontId="37" fillId="0" borderId="0" xfId="0" applyNumberFormat="1" applyFont="1" applyAlignment="1">
      <alignment horizontal="center"/>
    </xf>
    <xf numFmtId="0" fontId="37" fillId="0" borderId="0" xfId="0" applyNumberFormat="1" applyFont="1"/>
    <xf numFmtId="0" fontId="0" fillId="0" borderId="0" xfId="0" applyNumberFormat="1"/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42" fillId="0" borderId="0" xfId="0" applyNumberFormat="1" applyFont="1" applyAlignment="1">
      <alignment horizontal="left"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0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40" fillId="0" borderId="0" xfId="0" applyNumberFormat="1" applyFont="1" applyAlignment="1">
      <alignment vertical="center"/>
    </xf>
    <xf numFmtId="0" fontId="0" fillId="0" borderId="0" xfId="0" applyNumberForma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5" fillId="0" borderId="0" xfId="0" applyNumberFormat="1" applyFont="1" applyAlignment="1">
      <alignment vertical="center"/>
    </xf>
    <xf numFmtId="0" fontId="41" fillId="0" borderId="0" xfId="0" applyNumberFormat="1" applyFont="1" applyAlignment="1">
      <alignment vertical="center"/>
    </xf>
    <xf numFmtId="0" fontId="42" fillId="0" borderId="0" xfId="0" applyNumberFormat="1" applyFont="1" applyAlignment="1">
      <alignment vertical="center"/>
    </xf>
    <xf numFmtId="49" fontId="42" fillId="0" borderId="0" xfId="0" applyNumberFormat="1" applyFont="1" applyAlignment="1">
      <alignment horizontal="left" vertical="center"/>
    </xf>
    <xf numFmtId="49" fontId="42" fillId="0" borderId="0" xfId="0" applyNumberFormat="1" applyFont="1" applyAlignment="1">
      <alignment horizontal="center" vertical="center"/>
    </xf>
    <xf numFmtId="0" fontId="37" fillId="0" borderId="0" xfId="0" applyNumberFormat="1" applyFont="1" applyAlignment="1">
      <alignment vertical="center"/>
    </xf>
    <xf numFmtId="0" fontId="36" fillId="55" borderId="58" xfId="0" applyNumberFormat="1" applyFont="1" applyFill="1" applyBorder="1" applyAlignment="1">
      <alignment horizontal="center" vertical="center" wrapText="1"/>
    </xf>
    <xf numFmtId="0" fontId="36" fillId="55" borderId="59" xfId="0" applyNumberFormat="1" applyFont="1" applyFill="1" applyBorder="1" applyAlignment="1">
      <alignment horizontal="center" vertical="center" wrapText="1"/>
    </xf>
    <xf numFmtId="0" fontId="37" fillId="0" borderId="62" xfId="0" applyNumberFormat="1" applyFont="1" applyBorder="1" applyAlignment="1">
      <alignment horizontal="left" vertical="center"/>
    </xf>
    <xf numFmtId="41" fontId="37" fillId="0" borderId="63" xfId="0" applyNumberFormat="1" applyFont="1" applyBorder="1" applyAlignment="1">
      <alignment horizontal="righ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181" fontId="37" fillId="0" borderId="0" xfId="0" applyNumberFormat="1" applyFont="1" applyAlignment="1">
      <alignment horizontal="center" vertical="center"/>
    </xf>
    <xf numFmtId="41" fontId="36" fillId="55" borderId="59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horizontal="center" vertical="center" wrapText="1"/>
    </xf>
    <xf numFmtId="3" fontId="38" fillId="0" borderId="0" xfId="0" applyNumberFormat="1" applyFont="1" applyAlignment="1">
      <alignment horizontal="justify" vertical="center" wrapText="1"/>
    </xf>
    <xf numFmtId="41" fontId="36" fillId="55" borderId="69" xfId="0" applyNumberFormat="1" applyFont="1" applyFill="1" applyBorder="1" applyAlignment="1">
      <alignment horizontal="right" vertical="center" wrapText="1"/>
    </xf>
    <xf numFmtId="41" fontId="36" fillId="55" borderId="72" xfId="0" applyNumberFormat="1" applyFont="1" applyFill="1" applyBorder="1" applyAlignment="1">
      <alignment horizontal="right" vertical="center" wrapText="1"/>
    </xf>
    <xf numFmtId="0" fontId="38" fillId="0" borderId="0" xfId="0" applyNumberFormat="1" applyFont="1" applyAlignment="1">
      <alignment vertical="center"/>
    </xf>
    <xf numFmtId="0" fontId="38" fillId="0" borderId="0" xfId="0" applyNumberFormat="1" applyFont="1" applyAlignment="1">
      <alignment horizontal="justify" vertical="center" wrapText="1"/>
    </xf>
    <xf numFmtId="0" fontId="36" fillId="55" borderId="21" xfId="0" applyNumberFormat="1" applyFont="1" applyFill="1" applyBorder="1" applyAlignment="1">
      <alignment horizontal="center" vertical="center" wrapText="1"/>
    </xf>
    <xf numFmtId="0" fontId="36" fillId="55" borderId="22" xfId="0" applyNumberFormat="1" applyFont="1" applyFill="1" applyBorder="1" applyAlignment="1">
      <alignment horizontal="center" vertical="center" wrapText="1"/>
    </xf>
    <xf numFmtId="0" fontId="36" fillId="55" borderId="23" xfId="0" applyNumberFormat="1" applyFont="1" applyFill="1" applyBorder="1" applyAlignment="1">
      <alignment horizontal="center" vertical="center" wrapText="1"/>
    </xf>
    <xf numFmtId="0" fontId="36" fillId="55" borderId="19" xfId="0" applyNumberFormat="1" applyFont="1" applyFill="1" applyBorder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/>
    </xf>
    <xf numFmtId="0" fontId="36" fillId="55" borderId="55" xfId="0" applyNumberFormat="1" applyFont="1" applyFill="1" applyBorder="1" applyAlignment="1">
      <alignment horizontal="center" vertical="center"/>
    </xf>
    <xf numFmtId="0" fontId="35" fillId="0" borderId="0" xfId="0" applyNumberFormat="1" applyFont="1" applyAlignment="1">
      <alignment horizontal="center" vertical="center"/>
    </xf>
    <xf numFmtId="0" fontId="36" fillId="55" borderId="0" xfId="0" applyNumberFormat="1" applyFont="1" applyFill="1" applyAlignment="1">
      <alignment horizontal="center" vertical="center" wrapText="1"/>
    </xf>
    <xf numFmtId="0" fontId="36" fillId="55" borderId="18" xfId="0" applyNumberFormat="1" applyFont="1" applyFill="1" applyBorder="1" applyAlignment="1">
      <alignment horizontal="center" vertical="center" wrapText="1"/>
    </xf>
    <xf numFmtId="0" fontId="36" fillId="55" borderId="20" xfId="0" applyNumberFormat="1" applyFont="1" applyFill="1" applyBorder="1" applyAlignment="1">
      <alignment horizontal="center" vertical="center" wrapText="1"/>
    </xf>
    <xf numFmtId="0" fontId="37" fillId="0" borderId="0" xfId="0" applyNumberFormat="1" applyFont="1" applyAlignment="1">
      <alignment horizontal="justify" vertical="center" wrapText="1"/>
    </xf>
    <xf numFmtId="0" fontId="37" fillId="0" borderId="60" xfId="0" applyNumberFormat="1" applyFont="1" applyBorder="1" applyAlignment="1">
      <alignment horizontal="left" vertical="center" wrapText="1"/>
    </xf>
    <xf numFmtId="0" fontId="37" fillId="0" borderId="60" xfId="0" applyNumberFormat="1" applyFont="1" applyBorder="1" applyAlignment="1">
      <alignment horizontal="left" vertical="center"/>
    </xf>
    <xf numFmtId="0" fontId="37" fillId="0" borderId="61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/>
    </xf>
    <xf numFmtId="0" fontId="37" fillId="0" borderId="65" xfId="0" applyNumberFormat="1" applyFont="1" applyBorder="1" applyAlignment="1">
      <alignment horizontal="left" vertical="center"/>
    </xf>
    <xf numFmtId="0" fontId="37" fillId="0" borderId="11" xfId="0" applyNumberFormat="1" applyFont="1" applyBorder="1" applyAlignment="1">
      <alignment horizontal="left" vertical="center"/>
    </xf>
    <xf numFmtId="0" fontId="37" fillId="0" borderId="64" xfId="0" applyNumberFormat="1" applyFont="1" applyBorder="1" applyAlignment="1">
      <alignment horizontal="left" vertical="center"/>
    </xf>
    <xf numFmtId="0" fontId="37" fillId="0" borderId="0" xfId="0" applyNumberFormat="1" applyFont="1" applyAlignment="1">
      <alignment horizontal="left" vertical="center" wrapText="1"/>
    </xf>
    <xf numFmtId="0" fontId="36" fillId="55" borderId="67" xfId="0" applyNumberFormat="1" applyFont="1" applyFill="1" applyBorder="1" applyAlignment="1">
      <alignment horizontal="center" vertical="center" wrapText="1"/>
    </xf>
    <xf numFmtId="0" fontId="36" fillId="55" borderId="68" xfId="0" applyNumberFormat="1" applyFont="1" applyFill="1" applyBorder="1" applyAlignment="1">
      <alignment horizontal="center" vertical="center" wrapText="1"/>
    </xf>
    <xf numFmtId="0" fontId="36" fillId="55" borderId="70" xfId="0" applyNumberFormat="1" applyFont="1" applyFill="1" applyBorder="1" applyAlignment="1">
      <alignment horizontal="center" vertical="center" wrapText="1"/>
    </xf>
    <xf numFmtId="0" fontId="36" fillId="55" borderId="71" xfId="0" applyNumberFormat="1" applyFont="1" applyFill="1" applyBorder="1" applyAlignment="1">
      <alignment horizontal="center" vertical="center" wrapText="1"/>
    </xf>
    <xf numFmtId="0" fontId="36" fillId="55" borderId="57" xfId="0" applyNumberFormat="1" applyFont="1" applyFill="1" applyBorder="1" applyAlignment="1">
      <alignment horizontal="center" vertical="center" wrapText="1"/>
    </xf>
    <xf numFmtId="0" fontId="36" fillId="55" borderId="58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center" vertical="center"/>
    </xf>
    <xf numFmtId="0" fontId="37" fillId="0" borderId="61" xfId="0" applyNumberFormat="1" applyFont="1" applyBorder="1" applyAlignment="1">
      <alignment horizontal="left" vertical="center" wrapText="1"/>
    </xf>
    <xf numFmtId="0" fontId="37" fillId="0" borderId="11" xfId="0" applyNumberFormat="1" applyFont="1" applyBorder="1" applyAlignment="1">
      <alignment horizontal="left" vertical="center" wrapText="1"/>
    </xf>
    <xf numFmtId="0" fontId="37" fillId="0" borderId="64" xfId="0" applyNumberFormat="1" applyFont="1" applyBorder="1" applyAlignment="1">
      <alignment horizontal="left" vertical="center" wrapText="1"/>
    </xf>
    <xf numFmtId="0" fontId="37" fillId="0" borderId="66" xfId="0" applyNumberFormat="1" applyFont="1" applyBorder="1" applyAlignment="1">
      <alignment horizontal="left" vertical="center" wrapText="1"/>
    </xf>
    <xf numFmtId="0" fontId="37" fillId="0" borderId="62" xfId="0" applyNumberFormat="1" applyFont="1" applyBorder="1" applyAlignment="1">
      <alignment horizontal="left" vertical="center" wrapText="1"/>
    </xf>
    <xf numFmtId="0" fontId="37" fillId="0" borderId="65" xfId="0" applyNumberFormat="1" applyFont="1" applyBorder="1" applyAlignment="1">
      <alignment horizontal="left" vertical="center" wrapText="1"/>
    </xf>
    <xf numFmtId="0" fontId="36" fillId="55" borderId="66" xfId="0" applyNumberFormat="1" applyFont="1" applyFill="1" applyBorder="1" applyAlignment="1">
      <alignment horizontal="center" vertical="center" wrapText="1"/>
    </xf>
    <xf numFmtId="0" fontId="36" fillId="55" borderId="62" xfId="0" applyNumberFormat="1" applyFont="1" applyFill="1" applyBorder="1" applyAlignment="1">
      <alignment horizontal="center" vertical="center" wrapText="1"/>
    </xf>
    <xf numFmtId="0" fontId="36" fillId="55" borderId="63" xfId="0" applyNumberFormat="1" applyFont="1" applyFill="1" applyBorder="1" applyAlignment="1">
      <alignment horizontal="center" vertical="center" wrapText="1"/>
    </xf>
    <xf numFmtId="0" fontId="42" fillId="0" borderId="0" xfId="0" applyNumberFormat="1" applyFont="1" applyAlignment="1">
      <alignment horizontal="left" vertical="center" wrapText="1"/>
    </xf>
  </cellXfs>
  <cellStyles count="1471">
    <cellStyle name="Normal" xfId="0" builtinId="0" customBuiltin="1"/>
    <cellStyle name="Normal 10" xfId="683"/>
    <cellStyle name="Normal 100" xfId="867"/>
    <cellStyle name="Normal 1000" xfId="299"/>
    <cellStyle name="Normal 1001" xfId="300"/>
    <cellStyle name="Normal 1002" xfId="1393"/>
    <cellStyle name="Normal 1003" xfId="301"/>
    <cellStyle name="Normal 1004" xfId="1150"/>
    <cellStyle name="Normal 1005" xfId="1151"/>
    <cellStyle name="Normal 1006" xfId="282"/>
    <cellStyle name="Normal 1007" xfId="392"/>
    <cellStyle name="Normal 1008" xfId="285"/>
    <cellStyle name="Normal 1009" xfId="381"/>
    <cellStyle name="Normal 101" xfId="646"/>
    <cellStyle name="Normal 1010" xfId="284"/>
    <cellStyle name="Normal 1011" xfId="399"/>
    <cellStyle name="Normal 1012" xfId="287"/>
    <cellStyle name="Normal 1013" xfId="398"/>
    <cellStyle name="Normal 1014" xfId="286"/>
    <cellStyle name="Normal 1015" xfId="401"/>
    <cellStyle name="Normal 1016" xfId="289"/>
    <cellStyle name="Normal 1017" xfId="288"/>
    <cellStyle name="Normal 1018" xfId="414"/>
    <cellStyle name="Normal 1019" xfId="400"/>
    <cellStyle name="Normal 102" xfId="445"/>
    <cellStyle name="Normal 1020" xfId="403"/>
    <cellStyle name="Normal 1021" xfId="290"/>
    <cellStyle name="Normal 1022" xfId="425"/>
    <cellStyle name="Normal 1023" xfId="426"/>
    <cellStyle name="Normal 1024" xfId="291"/>
    <cellStyle name="Normal 1025" xfId="249"/>
    <cellStyle name="Normal 1026" xfId="248"/>
    <cellStyle name="Normal 1027" xfId="430"/>
    <cellStyle name="Normal 1028" xfId="274"/>
    <cellStyle name="Normal 1029" xfId="277"/>
    <cellStyle name="Normal 103" xfId="1020"/>
    <cellStyle name="Normal 1030" xfId="1396"/>
    <cellStyle name="Normal 1031" xfId="433"/>
    <cellStyle name="Normal 1032" xfId="432"/>
    <cellStyle name="Normal 1033" xfId="276"/>
    <cellStyle name="Normal 1034" xfId="279"/>
    <cellStyle name="Normal 1035" xfId="1401"/>
    <cellStyle name="Normal 1036" xfId="1404"/>
    <cellStyle name="Normal 1037" xfId="435"/>
    <cellStyle name="Normal 1038" xfId="434"/>
    <cellStyle name="Normal 1039" xfId="278"/>
    <cellStyle name="Normal 104" xfId="420"/>
    <cellStyle name="Normal 1040" xfId="1405"/>
    <cellStyle name="Normal 1041" xfId="436"/>
    <cellStyle name="Normal 1042" xfId="1406"/>
    <cellStyle name="Normal 1043" xfId="1375"/>
    <cellStyle name="Normal 1044" xfId="1237"/>
    <cellStyle name="Normal 1045" xfId="1395"/>
    <cellStyle name="Normal 1046" xfId="1392"/>
    <cellStyle name="Normal 1047" xfId="283"/>
    <cellStyle name="Normal 1048" xfId="281"/>
    <cellStyle name="Normal 1049" xfId="1036"/>
    <cellStyle name="Normal 105" xfId="869"/>
    <cellStyle name="Normal 1050" xfId="451"/>
    <cellStyle name="Normal 1051" xfId="170"/>
    <cellStyle name="Normal 1052" xfId="1131"/>
    <cellStyle name="Normal 1053" xfId="405"/>
    <cellStyle name="Normal 1054" xfId="1130"/>
    <cellStyle name="Normal 1055" xfId="450"/>
    <cellStyle name="Normal 1056" xfId="1129"/>
    <cellStyle name="Normal 1057" xfId="404"/>
    <cellStyle name="Normal 1058" xfId="1127"/>
    <cellStyle name="Normal 1059" xfId="453"/>
    <cellStyle name="Normal 106" xfId="1000"/>
    <cellStyle name="Normal 1060" xfId="1351"/>
    <cellStyle name="Normal 1061" xfId="407"/>
    <cellStyle name="Normal 1062" xfId="1180"/>
    <cellStyle name="Normal 1063" xfId="452"/>
    <cellStyle name="Normal 1064" xfId="1381"/>
    <cellStyle name="Normal 1065" xfId="406"/>
    <cellStyle name="Normal 1066" xfId="259"/>
    <cellStyle name="Normal 1067" xfId="455"/>
    <cellStyle name="Normal 1068" xfId="454"/>
    <cellStyle name="Normal 1069" xfId="261"/>
    <cellStyle name="Normal 107" xfId="422"/>
    <cellStyle name="Normal 1070" xfId="192"/>
    <cellStyle name="Normal 1071" xfId="260"/>
    <cellStyle name="Normal 1072" xfId="181"/>
    <cellStyle name="Normal 1073" xfId="48"/>
    <cellStyle name="Normal 1074" xfId="263"/>
    <cellStyle name="Normal 1075" xfId="49"/>
    <cellStyle name="Normal 1076" xfId="214"/>
    <cellStyle name="Normal 1077" xfId="1149"/>
    <cellStyle name="Normal 1078" xfId="262"/>
    <cellStyle name="Normal 1079" xfId="402"/>
    <cellStyle name="Normal 108" xfId="870"/>
    <cellStyle name="Normal 1080" xfId="1458"/>
    <cellStyle name="Normal 1081" xfId="1374"/>
    <cellStyle name="Normal 1082" xfId="265"/>
    <cellStyle name="Normal 1083" xfId="1338"/>
    <cellStyle name="Normal 1084" xfId="1339"/>
    <cellStyle name="Normal 1085" xfId="203"/>
    <cellStyle name="Normal 1086" xfId="447"/>
    <cellStyle name="Normal 1087" xfId="448"/>
    <cellStyle name="Normal 1088" xfId="449"/>
    <cellStyle name="Normal 1089" xfId="313"/>
    <cellStyle name="Normal 109" xfId="1019"/>
    <cellStyle name="Normal 1090" xfId="1174"/>
    <cellStyle name="Normal 1091" xfId="251"/>
    <cellStyle name="Normal 1092" xfId="302"/>
    <cellStyle name="Normal 1093" xfId="43"/>
    <cellStyle name="Normal 1094" xfId="250"/>
    <cellStyle name="Normal 1095" xfId="463"/>
    <cellStyle name="Normal 1096" xfId="253"/>
    <cellStyle name="Normal 1097" xfId="42"/>
    <cellStyle name="Normal 1098" xfId="1091"/>
    <cellStyle name="Normal 1099" xfId="466"/>
    <cellStyle name="Normal 11" xfId="681"/>
    <cellStyle name="Normal 110" xfId="423"/>
    <cellStyle name="Normal 1100" xfId="1090"/>
    <cellStyle name="Normal 1101" xfId="45"/>
    <cellStyle name="Normal 1102" xfId="335"/>
    <cellStyle name="Normal 1103" xfId="465"/>
    <cellStyle name="Normal 1104" xfId="324"/>
    <cellStyle name="Normal 1105" xfId="47"/>
    <cellStyle name="Normal 1106" xfId="252"/>
    <cellStyle name="Normal 1107" xfId="44"/>
    <cellStyle name="Normal 1108" xfId="46"/>
    <cellStyle name="Normal 1109" xfId="458"/>
    <cellStyle name="Normal 111" xfId="871"/>
    <cellStyle name="Normal 1110" xfId="255"/>
    <cellStyle name="Normal 1111" xfId="1415"/>
    <cellStyle name="Normal 1112" xfId="357"/>
    <cellStyle name="Normal 1113" xfId="457"/>
    <cellStyle name="Normal 1114" xfId="346"/>
    <cellStyle name="Normal 1115" xfId="1177"/>
    <cellStyle name="Normal 1116" xfId="254"/>
    <cellStyle name="Normal 1117" xfId="460"/>
    <cellStyle name="Normal 1118" xfId="379"/>
    <cellStyle name="Normal 1119" xfId="1211"/>
    <cellStyle name="Normal 112" xfId="1002"/>
    <cellStyle name="Normal 1120" xfId="257"/>
    <cellStyle name="Normal 1121" xfId="462"/>
    <cellStyle name="Normal 1122" xfId="368"/>
    <cellStyle name="Normal 1123" xfId="459"/>
    <cellStyle name="Normal 1124" xfId="256"/>
    <cellStyle name="Normal 1125" xfId="1176"/>
    <cellStyle name="Normal 1126" xfId="461"/>
    <cellStyle name="Normal 1127" xfId="380"/>
    <cellStyle name="Normal 1128" xfId="464"/>
    <cellStyle name="Normal 1129" xfId="41"/>
    <cellStyle name="Normal 113" xfId="872"/>
    <cellStyle name="Normal 1130" xfId="34"/>
    <cellStyle name="Normal 1131" xfId="35"/>
    <cellStyle name="Normal 1132" xfId="1163"/>
    <cellStyle name="Normal 1133" xfId="1153"/>
    <cellStyle name="Normal 1134" xfId="1161"/>
    <cellStyle name="Normal 1135" xfId="1210"/>
    <cellStyle name="Normal 1136" xfId="1276"/>
    <cellStyle name="Normal 1137" xfId="1273"/>
    <cellStyle name="Normal 1138" xfId="36"/>
    <cellStyle name="Normal 1139" xfId="1427"/>
    <cellStyle name="Normal 114" xfId="999"/>
    <cellStyle name="Normal 1140" xfId="37"/>
    <cellStyle name="Normal 1141" xfId="1277"/>
    <cellStyle name="Normal 1142" xfId="38"/>
    <cellStyle name="Normal 1143" xfId="1039"/>
    <cellStyle name="Normal 1144" xfId="39"/>
    <cellStyle name="Normal 1145" xfId="1426"/>
    <cellStyle name="Normal 1146" xfId="1084"/>
    <cellStyle name="Normal 1147" xfId="1447"/>
    <cellStyle name="Normal 1148" xfId="1038"/>
    <cellStyle name="Normal 1149" xfId="1178"/>
    <cellStyle name="Normal 115" xfId="1256"/>
    <cellStyle name="Normal 1150" xfId="1083"/>
    <cellStyle name="Normal 1151" xfId="11"/>
    <cellStyle name="Normal 1152" xfId="1409"/>
    <cellStyle name="Normal 1153" xfId="1257"/>
    <cellStyle name="Normal 1154" xfId="1197"/>
    <cellStyle name="Normal 1155" xfId="467"/>
    <cellStyle name="Normal 1156" xfId="1266"/>
    <cellStyle name="Normal 1157" xfId="468"/>
    <cellStyle name="Normal 1158" xfId="1265"/>
    <cellStyle name="Normal 1159" xfId="1209"/>
    <cellStyle name="Normal 116" xfId="1258"/>
    <cellStyle name="Normal 1160" xfId="1412"/>
    <cellStyle name="Normal 1161" xfId="31"/>
    <cellStyle name="Normal 1162" xfId="1410"/>
    <cellStyle name="Normal 1163" xfId="469"/>
    <cellStyle name="Normal 1164" xfId="1164"/>
    <cellStyle name="Normal 1165" xfId="30"/>
    <cellStyle name="Normal 1166" xfId="1413"/>
    <cellStyle name="Normal 1167" xfId="32"/>
    <cellStyle name="Normal 1168" xfId="33"/>
    <cellStyle name="Normal 1169" xfId="1377"/>
    <cellStyle name="Normal 117" xfId="1001"/>
    <cellStyle name="Normal 1170" xfId="20"/>
    <cellStyle name="Normal 1171" xfId="4"/>
    <cellStyle name="Normal 1172" xfId="1179"/>
    <cellStyle name="Normal 1173" xfId="1057"/>
    <cellStyle name="Normal 1174" xfId="1061"/>
    <cellStyle name="Normal 1175" xfId="24"/>
    <cellStyle name="Normal 1176" xfId="1071"/>
    <cellStyle name="Normal 1177" xfId="14"/>
    <cellStyle name="Normal 1178" xfId="1411"/>
    <cellStyle name="Normal 1179" xfId="1436"/>
    <cellStyle name="Normal 118" xfId="1050"/>
    <cellStyle name="Normal 1180" xfId="1182"/>
    <cellStyle name="Normal 1181" xfId="1062"/>
    <cellStyle name="Normal 1182" xfId="1063"/>
    <cellStyle name="Normal 1183" xfId="12"/>
    <cellStyle name="Normal 1184" xfId="23"/>
    <cellStyle name="Normal 1185" xfId="1181"/>
    <cellStyle name="Normal 1186" xfId="13"/>
    <cellStyle name="Normal 1187" xfId="1345"/>
    <cellStyle name="Normal 1188" xfId="22"/>
    <cellStyle name="Normal 1189" xfId="1183"/>
    <cellStyle name="Normal 119" xfId="1051"/>
    <cellStyle name="Normal 1190" xfId="18"/>
    <cellStyle name="Normal 1191" xfId="15"/>
    <cellStyle name="Normal 1192" xfId="10"/>
    <cellStyle name="Normal 1193" xfId="8"/>
    <cellStyle name="Normal 1194" xfId="1167"/>
    <cellStyle name="Normal 1195" xfId="1166"/>
    <cellStyle name="Normal 1196" xfId="7"/>
    <cellStyle name="Normal 1197" xfId="9"/>
    <cellStyle name="Normal 1198" xfId="1437"/>
    <cellStyle name="Normal 1199" xfId="1433"/>
    <cellStyle name="Normal 12" xfId="1260"/>
    <cellStyle name="Normal 120" xfId="1456"/>
    <cellStyle name="Normal 1200" xfId="2"/>
    <cellStyle name="Normal 1201" xfId="744"/>
    <cellStyle name="Normal 1202" xfId="745"/>
    <cellStyle name="Normal 1203" xfId="1453"/>
    <cellStyle name="Normal 1204" xfId="1145"/>
    <cellStyle name="Normal 1205" xfId="1452"/>
    <cellStyle name="Normal 1206" xfId="734"/>
    <cellStyle name="Normal 1207" xfId="1132"/>
    <cellStyle name="Normal 1208" xfId="6"/>
    <cellStyle name="Normal 1209" xfId="733"/>
    <cellStyle name="Normal 121" xfId="1222"/>
    <cellStyle name="Normal 1210" xfId="25"/>
    <cellStyle name="Normal 1211" xfId="5"/>
    <cellStyle name="Normal 1212" xfId="755"/>
    <cellStyle name="Normal 1213" xfId="756"/>
    <cellStyle name="Normal 1214" xfId="735"/>
    <cellStyle name="Normal 1215" xfId="736"/>
    <cellStyle name="Normal 1216" xfId="738"/>
    <cellStyle name="Normal 1217" xfId="740"/>
    <cellStyle name="Normal 1218" xfId="737"/>
    <cellStyle name="Normal 1219" xfId="742"/>
    <cellStyle name="Normal 122" xfId="437"/>
    <cellStyle name="Normal 1220" xfId="739"/>
    <cellStyle name="Normal 1221" xfId="743"/>
    <cellStyle name="Normal 1222" xfId="741"/>
    <cellStyle name="Normal 1223" xfId="749"/>
    <cellStyle name="Normal 1224" xfId="746"/>
    <cellStyle name="Normal 1225" xfId="880"/>
    <cellStyle name="Normal 1226" xfId="751"/>
    <cellStyle name="Normal 1227" xfId="748"/>
    <cellStyle name="Normal 1228" xfId="750"/>
    <cellStyle name="Normal 1229" xfId="1121"/>
    <cellStyle name="Normal 123" xfId="438"/>
    <cellStyle name="Normal 1230" xfId="1120"/>
    <cellStyle name="Normal 1231" xfId="1106"/>
    <cellStyle name="Normal 1232" xfId="752"/>
    <cellStyle name="Normal 1233" xfId="753"/>
    <cellStyle name="Normal 1234" xfId="754"/>
    <cellStyle name="Normal 1235" xfId="1275"/>
    <cellStyle name="Normal 1236" xfId="894"/>
    <cellStyle name="Normal 1237" xfId="1107"/>
    <cellStyle name="Normal 1238" xfId="895"/>
    <cellStyle name="Normal 1239" xfId="763"/>
    <cellStyle name="Normal 124" xfId="440"/>
    <cellStyle name="Normal 1240" xfId="1274"/>
    <cellStyle name="Normal 1241" xfId="764"/>
    <cellStyle name="Normal 1242" xfId="765"/>
    <cellStyle name="Normal 1243" xfId="897"/>
    <cellStyle name="Normal 1244" xfId="1459"/>
    <cellStyle name="Normal 1245" xfId="896"/>
    <cellStyle name="Normal 1246" xfId="767"/>
    <cellStyle name="Normal 1247" xfId="898"/>
    <cellStyle name="Normal 1248" xfId="899"/>
    <cellStyle name="Normal 1249" xfId="1118"/>
    <cellStyle name="Normal 125" xfId="415"/>
    <cellStyle name="Normal 1250" xfId="878"/>
    <cellStyle name="Normal 1251" xfId="766"/>
    <cellStyle name="Normal 1252" xfId="879"/>
    <cellStyle name="Normal 1253" xfId="1119"/>
    <cellStyle name="Normal 1254" xfId="881"/>
    <cellStyle name="Normal 1255" xfId="747"/>
    <cellStyle name="Normal 1256" xfId="1230"/>
    <cellStyle name="Normal 1257" xfId="910"/>
    <cellStyle name="Normal 1258" xfId="907"/>
    <cellStyle name="Normal 1259" xfId="909"/>
    <cellStyle name="Normal 126" xfId="1025"/>
    <cellStyle name="Normal 1260" xfId="889"/>
    <cellStyle name="Normal 1261" xfId="890"/>
    <cellStyle name="Normal 1262" xfId="891"/>
    <cellStyle name="Normal 1263" xfId="892"/>
    <cellStyle name="Normal 1264" xfId="759"/>
    <cellStyle name="Normal 1265" xfId="1457"/>
    <cellStyle name="Normal 1266" xfId="760"/>
    <cellStyle name="Normal 1267" xfId="1391"/>
    <cellStyle name="Normal 1268" xfId="761"/>
    <cellStyle name="Normal 1269" xfId="893"/>
    <cellStyle name="Normal 127" xfId="417"/>
    <cellStyle name="Normal 1270" xfId="762"/>
    <cellStyle name="Normal 1271" xfId="1454"/>
    <cellStyle name="Normal 1272" xfId="1259"/>
    <cellStyle name="Normal 1273" xfId="1255"/>
    <cellStyle name="Normal 1274" xfId="1264"/>
    <cellStyle name="Normal 1275" xfId="1263"/>
    <cellStyle name="Normal 1276" xfId="1267"/>
    <cellStyle name="Normal 1277" xfId="904"/>
    <cellStyle name="Normal 1278" xfId="1268"/>
    <cellStyle name="Normal 1279" xfId="906"/>
    <cellStyle name="Normal 128" xfId="1023"/>
    <cellStyle name="Normal 1280" xfId="903"/>
    <cellStyle name="Normal 1281" xfId="908"/>
    <cellStyle name="Normal 1282" xfId="905"/>
    <cellStyle name="Normal 1283" xfId="548"/>
    <cellStyle name="Normal 1284" xfId="918"/>
    <cellStyle name="Normal 1285" xfId="1088"/>
    <cellStyle name="Normal 1286" xfId="921"/>
    <cellStyle name="Normal 1287" xfId="547"/>
    <cellStyle name="Normal 1288" xfId="1249"/>
    <cellStyle name="Normal 1289" xfId="920"/>
    <cellStyle name="Normal 129" xfId="439"/>
    <cellStyle name="Normal 1290" xfId="1248"/>
    <cellStyle name="Normal 1291" xfId="901"/>
    <cellStyle name="Normal 1292" xfId="902"/>
    <cellStyle name="Normal 1293" xfId="900"/>
    <cellStyle name="Normal 1294" xfId="334"/>
    <cellStyle name="Normal 1295" xfId="915"/>
    <cellStyle name="Normal 1296" xfId="377"/>
    <cellStyle name="Normal 1297" xfId="1087"/>
    <cellStyle name="Normal 1298" xfId="336"/>
    <cellStyle name="Normal 1299" xfId="914"/>
    <cellStyle name="Normal 13" xfId="685"/>
    <cellStyle name="Normal 130" xfId="654"/>
    <cellStyle name="Normal 1300" xfId="333"/>
    <cellStyle name="Normal 1301" xfId="1086"/>
    <cellStyle name="Normal 1302" xfId="1397"/>
    <cellStyle name="Normal 1303" xfId="544"/>
    <cellStyle name="Normal 1304" xfId="338"/>
    <cellStyle name="Normal 1305" xfId="1082"/>
    <cellStyle name="Normal 1306" xfId="1398"/>
    <cellStyle name="Normal 1307" xfId="337"/>
    <cellStyle name="Normal 1308" xfId="917"/>
    <cellStyle name="Normal 1309" xfId="340"/>
    <cellStyle name="Normal 131" xfId="416"/>
    <cellStyle name="Normal 1310" xfId="546"/>
    <cellStyle name="Normal 1311" xfId="916"/>
    <cellStyle name="Normal 1312" xfId="342"/>
    <cellStyle name="Normal 1313" xfId="545"/>
    <cellStyle name="Normal 1314" xfId="339"/>
    <cellStyle name="Normal 1315" xfId="919"/>
    <cellStyle name="Normal 1316" xfId="1213"/>
    <cellStyle name="Normal 1317" xfId="932"/>
    <cellStyle name="Normal 1318" xfId="341"/>
    <cellStyle name="Normal 1319" xfId="559"/>
    <cellStyle name="Normal 132" xfId="1024"/>
    <cellStyle name="Normal 1320" xfId="1399"/>
    <cellStyle name="Normal 1321" xfId="931"/>
    <cellStyle name="Normal 1322" xfId="344"/>
    <cellStyle name="Normal 1323" xfId="558"/>
    <cellStyle name="Normal 1324" xfId="1400"/>
    <cellStyle name="Normal 1325" xfId="1240"/>
    <cellStyle name="Normal 1326" xfId="343"/>
    <cellStyle name="Normal 1327" xfId="912"/>
    <cellStyle name="Normal 1328" xfId="345"/>
    <cellStyle name="Normal 1329" xfId="911"/>
    <cellStyle name="Normal 133" xfId="442"/>
    <cellStyle name="Normal 1330" xfId="1444"/>
    <cellStyle name="Normal 1331" xfId="1341"/>
    <cellStyle name="Normal 1332" xfId="1443"/>
    <cellStyle name="Normal 1333" xfId="1342"/>
    <cellStyle name="Normal 1334" xfId="347"/>
    <cellStyle name="Normal 1335" xfId="913"/>
    <cellStyle name="Normal 1336" xfId="348"/>
    <cellStyle name="Normal 1337" xfId="1340"/>
    <cellStyle name="Normal 1338" xfId="1320"/>
    <cellStyle name="Normal 1339" xfId="925"/>
    <cellStyle name="Normal 134" xfId="1026"/>
    <cellStyle name="Normal 1340" xfId="928"/>
    <cellStyle name="Normal 1341" xfId="555"/>
    <cellStyle name="Normal 1342" xfId="554"/>
    <cellStyle name="Normal 1343" xfId="1319"/>
    <cellStyle name="Normal 1344" xfId="557"/>
    <cellStyle name="Normal 1345" xfId="927"/>
    <cellStyle name="Normal 1346" xfId="930"/>
    <cellStyle name="Normal 1347" xfId="365"/>
    <cellStyle name="Normal 1348" xfId="929"/>
    <cellStyle name="Normal 1349" xfId="556"/>
    <cellStyle name="Normal 135" xfId="1027"/>
    <cellStyle name="Normal 1350" xfId="370"/>
    <cellStyle name="Normal 1351" xfId="922"/>
    <cellStyle name="Normal 1352" xfId="367"/>
    <cellStyle name="Normal 1353" xfId="549"/>
    <cellStyle name="Normal 1354" xfId="372"/>
    <cellStyle name="Normal 1355" xfId="551"/>
    <cellStyle name="Normal 1356" xfId="369"/>
    <cellStyle name="Normal 1357" xfId="552"/>
    <cellStyle name="Normal 1358" xfId="371"/>
    <cellStyle name="Normal 1359" xfId="1312"/>
    <cellStyle name="Normal 136" xfId="441"/>
    <cellStyle name="Normal 1360" xfId="1378"/>
    <cellStyle name="Normal 1361" xfId="553"/>
    <cellStyle name="Normal 1362" xfId="373"/>
    <cellStyle name="Normal 1363" xfId="1186"/>
    <cellStyle name="Normal 1364" xfId="374"/>
    <cellStyle name="Normal 1365" xfId="1313"/>
    <cellStyle name="Normal 1366" xfId="376"/>
    <cellStyle name="Normal 1367" xfId="924"/>
    <cellStyle name="Normal 1368" xfId="378"/>
    <cellStyle name="Normal 1369" xfId="926"/>
    <cellStyle name="Normal 137" xfId="1029"/>
    <cellStyle name="Normal 1370" xfId="375"/>
    <cellStyle name="Normal 1371" xfId="923"/>
    <cellStyle name="Normal 1372" xfId="562"/>
    <cellStyle name="Normal 1373" xfId="563"/>
    <cellStyle name="Normal 1374" xfId="566"/>
    <cellStyle name="Normal 1375" xfId="564"/>
    <cellStyle name="Normal 1376" xfId="568"/>
    <cellStyle name="Normal 1377" xfId="565"/>
    <cellStyle name="Normal 1378" xfId="1034"/>
    <cellStyle name="Normal 1379" xfId="567"/>
    <cellStyle name="Normal 138" xfId="656"/>
    <cellStyle name="Normal 1380" xfId="569"/>
    <cellStyle name="Normal 1381" xfId="570"/>
    <cellStyle name="Normal 1382" xfId="550"/>
    <cellStyle name="Normal 1383" xfId="349"/>
    <cellStyle name="Normal 1384" xfId="350"/>
    <cellStyle name="Normal 1385" xfId="351"/>
    <cellStyle name="Normal 1386" xfId="352"/>
    <cellStyle name="Normal 1387" xfId="353"/>
    <cellStyle name="Normal 1388" xfId="354"/>
    <cellStyle name="Normal 1389" xfId="356"/>
    <cellStyle name="Normal 139" xfId="655"/>
    <cellStyle name="Normal 1390" xfId="355"/>
    <cellStyle name="Normal 1391" xfId="727"/>
    <cellStyle name="Normal 1392" xfId="103"/>
    <cellStyle name="Normal 1393" xfId="113"/>
    <cellStyle name="Normal 1394" xfId="726"/>
    <cellStyle name="Normal 1395" xfId="729"/>
    <cellStyle name="Normal 1396" xfId="728"/>
    <cellStyle name="Normal 1397" xfId="104"/>
    <cellStyle name="Normal 1398" xfId="731"/>
    <cellStyle name="Normal 1399" xfId="115"/>
    <cellStyle name="Normal 14" xfId="1328"/>
    <cellStyle name="Normal 140" xfId="1429"/>
    <cellStyle name="Normal 1400" xfId="730"/>
    <cellStyle name="Normal 1401" xfId="114"/>
    <cellStyle name="Normal 1402" xfId="126"/>
    <cellStyle name="Normal 1403" xfId="137"/>
    <cellStyle name="Normal 1404" xfId="732"/>
    <cellStyle name="Normal 1405" xfId="148"/>
    <cellStyle name="Normal 1406" xfId="159"/>
    <cellStyle name="Normal 1407" xfId="1461"/>
    <cellStyle name="Normal 1408" xfId="1354"/>
    <cellStyle name="Normal 1409" xfId="1450"/>
    <cellStyle name="Normal 141" xfId="408"/>
    <cellStyle name="Normal 1410" xfId="1353"/>
    <cellStyle name="Normal 1411" xfId="1108"/>
    <cellStyle name="Normal 1412" xfId="1449"/>
    <cellStyle name="Normal 1413" xfId="264"/>
    <cellStyle name="Normal 1414" xfId="267"/>
    <cellStyle name="Normal 1415" xfId="236"/>
    <cellStyle name="Normal 1416" xfId="266"/>
    <cellStyle name="Normal 1417" xfId="225"/>
    <cellStyle name="Normal 1418" xfId="247"/>
    <cellStyle name="Normal 1419" xfId="258"/>
    <cellStyle name="Normal 142" xfId="409"/>
    <cellStyle name="Normal 1420" xfId="280"/>
    <cellStyle name="Normal 1421" xfId="268"/>
    <cellStyle name="Normal 1422" xfId="269"/>
    <cellStyle name="Normal 1423" xfId="81"/>
    <cellStyle name="Normal 1424" xfId="92"/>
    <cellStyle name="Normal 1425" xfId="1221"/>
    <cellStyle name="Normal 1426" xfId="723"/>
    <cellStyle name="Normal 1427" xfId="724"/>
    <cellStyle name="Normal 1428" xfId="725"/>
    <cellStyle name="Normal 1429" xfId="1169"/>
    <cellStyle name="Normal 143" xfId="1028"/>
    <cellStyle name="Normal 1430" xfId="703"/>
    <cellStyle name="Normal 1431" xfId="59"/>
    <cellStyle name="Normal 1432" xfId="704"/>
    <cellStyle name="Normal 1433" xfId="705"/>
    <cellStyle name="Normal 1434" xfId="706"/>
    <cellStyle name="Normal 1435" xfId="707"/>
    <cellStyle name="Normal 1436" xfId="708"/>
    <cellStyle name="Normal 1437" xfId="709"/>
    <cellStyle name="Normal 1438" xfId="711"/>
    <cellStyle name="Normal 1439" xfId="712"/>
    <cellStyle name="Normal 144" xfId="411"/>
    <cellStyle name="Normal 1440" xfId="710"/>
    <cellStyle name="Normal 1441" xfId="699"/>
    <cellStyle name="Normal 1442" xfId="697"/>
    <cellStyle name="Normal 1443" xfId="701"/>
    <cellStyle name="Normal 1444" xfId="698"/>
    <cellStyle name="Normal 1445" xfId="1373"/>
    <cellStyle name="Normal 1446" xfId="700"/>
    <cellStyle name="Normal 1447" xfId="1349"/>
    <cellStyle name="Normal 1448" xfId="702"/>
    <cellStyle name="Normal 1449" xfId="1446"/>
    <cellStyle name="Normal 145" xfId="456"/>
    <cellStyle name="Normal 1450" xfId="1451"/>
    <cellStyle name="Normal 1451" xfId="1442"/>
    <cellStyle name="Normal 1452" xfId="713"/>
    <cellStyle name="Normal 1453" xfId="714"/>
    <cellStyle name="Normal 1454" xfId="715"/>
    <cellStyle name="Normal 1455" xfId="716"/>
    <cellStyle name="Normal 1456" xfId="718"/>
    <cellStyle name="Normal 1457" xfId="40"/>
    <cellStyle name="Normal 1458" xfId="717"/>
    <cellStyle name="Normal 1459" xfId="29"/>
    <cellStyle name="Normal 146" xfId="1031"/>
    <cellStyle name="Normal 1460" xfId="51"/>
    <cellStyle name="Normal 1461" xfId="1170"/>
    <cellStyle name="Normal 1462" xfId="720"/>
    <cellStyle name="Normal 1463" xfId="719"/>
    <cellStyle name="Normal 1464" xfId="50"/>
    <cellStyle name="Normal 1465" xfId="1394"/>
    <cellStyle name="Normal 1466" xfId="722"/>
    <cellStyle name="Normal 1467" xfId="721"/>
    <cellStyle name="Normal 1468" xfId="56"/>
    <cellStyle name="Normal 1469" xfId="1439"/>
    <cellStyle name="Normal 147" xfId="413"/>
    <cellStyle name="Normal 1470" xfId="70"/>
    <cellStyle name="Normal 148" xfId="658"/>
    <cellStyle name="Normal 149" xfId="410"/>
    <cellStyle name="Normal 15" xfId="687"/>
    <cellStyle name="Normal 150" xfId="1030"/>
    <cellStyle name="Normal 151" xfId="1231"/>
    <cellStyle name="Normal 152" xfId="657"/>
    <cellStyle name="Normal 153" xfId="412"/>
    <cellStyle name="Normal 154" xfId="1010"/>
    <cellStyle name="Normal 155" xfId="1171"/>
    <cellStyle name="Normal 156" xfId="1011"/>
    <cellStyle name="Normal 157" xfId="1146"/>
    <cellStyle name="Normal 158" xfId="1470"/>
    <cellStyle name="Normal 159" xfId="1012"/>
    <cellStyle name="Normal 16" xfId="684"/>
    <cellStyle name="Normal 160" xfId="1344"/>
    <cellStyle name="Normal 161" xfId="1423"/>
    <cellStyle name="Normal 162" xfId="825"/>
    <cellStyle name="Normal 163" xfId="823"/>
    <cellStyle name="Normal 164" xfId="848"/>
    <cellStyle name="Normal 165" xfId="824"/>
    <cellStyle name="Normal 166" xfId="845"/>
    <cellStyle name="Normal 167" xfId="1383"/>
    <cellStyle name="Normal 168" xfId="850"/>
    <cellStyle name="Normal 169" xfId="827"/>
    <cellStyle name="Normal 17" xfId="1032"/>
    <cellStyle name="Normal 170" xfId="847"/>
    <cellStyle name="Normal 171" xfId="487"/>
    <cellStyle name="Normal 172" xfId="852"/>
    <cellStyle name="Normal 173" xfId="489"/>
    <cellStyle name="Normal 174" xfId="849"/>
    <cellStyle name="Normal 175" xfId="826"/>
    <cellStyle name="Normal 176" xfId="1440"/>
    <cellStyle name="Normal 177" xfId="851"/>
    <cellStyle name="Normal 178" xfId="829"/>
    <cellStyle name="Normal 179" xfId="1372"/>
    <cellStyle name="Normal 18" xfId="659"/>
    <cellStyle name="Normal 180" xfId="1441"/>
    <cellStyle name="Normal 181" xfId="1438"/>
    <cellStyle name="Normal 182" xfId="1225"/>
    <cellStyle name="Normal 183" xfId="499"/>
    <cellStyle name="Normal 184" xfId="1184"/>
    <cellStyle name="Normal 185" xfId="501"/>
    <cellStyle name="Normal 186" xfId="1187"/>
    <cellStyle name="Normal 187" xfId="502"/>
    <cellStyle name="Normal 188" xfId="1188"/>
    <cellStyle name="Normal 189" xfId="503"/>
    <cellStyle name="Normal 19" xfId="662"/>
    <cellStyle name="Normal 190" xfId="1189"/>
    <cellStyle name="Normal 191" xfId="504"/>
    <cellStyle name="Normal 192" xfId="853"/>
    <cellStyle name="Normal 193" xfId="483"/>
    <cellStyle name="Normal 194" xfId="1070"/>
    <cellStyle name="Normal 195" xfId="484"/>
    <cellStyle name="Normal 196" xfId="854"/>
    <cellStyle name="Normal 197" xfId="485"/>
    <cellStyle name="Normal 198" xfId="855"/>
    <cellStyle name="Normal 199" xfId="486"/>
    <cellStyle name="Normal 2" xfId="694"/>
    <cellStyle name="Normal 20" xfId="663"/>
    <cellStyle name="Normal 200" xfId="835"/>
    <cellStyle name="Normal 201" xfId="873"/>
    <cellStyle name="Normal 202" xfId="77"/>
    <cellStyle name="Normal 203" xfId="79"/>
    <cellStyle name="Normal 204" xfId="76"/>
    <cellStyle name="Normal 205" xfId="874"/>
    <cellStyle name="Normal 206" xfId="78"/>
    <cellStyle name="Normal 207" xfId="875"/>
    <cellStyle name="Normal 208" xfId="498"/>
    <cellStyle name="Normal 209" xfId="1147"/>
    <cellStyle name="Normal 21" xfId="661"/>
    <cellStyle name="Normal 210" xfId="1138"/>
    <cellStyle name="Normal 211" xfId="877"/>
    <cellStyle name="Normal 212" xfId="497"/>
    <cellStyle name="Normal 213" xfId="857"/>
    <cellStyle name="Normal 214" xfId="1139"/>
    <cellStyle name="Normal 215" xfId="876"/>
    <cellStyle name="Normal 216" xfId="500"/>
    <cellStyle name="Normal 217" xfId="859"/>
    <cellStyle name="Normal 218" xfId="856"/>
    <cellStyle name="Normal 219" xfId="80"/>
    <cellStyle name="Normal 22" xfId="664"/>
    <cellStyle name="Normal 220" xfId="861"/>
    <cellStyle name="Normal 221" xfId="858"/>
    <cellStyle name="Normal 222" xfId="860"/>
    <cellStyle name="Normal 223" xfId="1134"/>
    <cellStyle name="Normal 224" xfId="496"/>
    <cellStyle name="Normal 225" xfId="862"/>
    <cellStyle name="Normal 226" xfId="1175"/>
    <cellStyle name="Normal 227" xfId="1279"/>
    <cellStyle name="Normal 228" xfId="1137"/>
    <cellStyle name="Normal 229" xfId="1455"/>
    <cellStyle name="Normal 23" xfId="665"/>
    <cellStyle name="Normal 230" xfId="1245"/>
    <cellStyle name="Normal 231" xfId="1280"/>
    <cellStyle name="Normal 232" xfId="71"/>
    <cellStyle name="Normal 233" xfId="863"/>
    <cellStyle name="Normal 234" xfId="72"/>
    <cellStyle name="Normal 235" xfId="864"/>
    <cellStyle name="Normal 236" xfId="73"/>
    <cellStyle name="Normal 237" xfId="865"/>
    <cellStyle name="Normal 238" xfId="74"/>
    <cellStyle name="Normal 239" xfId="866"/>
    <cellStyle name="Normal 24" xfId="666"/>
    <cellStyle name="Normal 240" xfId="75"/>
    <cellStyle name="Normal 241" xfId="846"/>
    <cellStyle name="Normal 242" xfId="1463"/>
    <cellStyle name="Normal 243" xfId="1462"/>
    <cellStyle name="Normal 244" xfId="1465"/>
    <cellStyle name="Normal 245" xfId="1464"/>
    <cellStyle name="Normal 246" xfId="1466"/>
    <cellStyle name="Normal 247" xfId="511"/>
    <cellStyle name="Normal 248" xfId="1293"/>
    <cellStyle name="Normal 249" xfId="1467"/>
    <cellStyle name="Normal 25" xfId="667"/>
    <cellStyle name="Normal 250" xfId="510"/>
    <cellStyle name="Normal 251" xfId="1296"/>
    <cellStyle name="Normal 252" xfId="68"/>
    <cellStyle name="Normal 253" xfId="1468"/>
    <cellStyle name="Normal 254" xfId="512"/>
    <cellStyle name="Normal 255" xfId="1297"/>
    <cellStyle name="Normal 256" xfId="513"/>
    <cellStyle name="Normal 257" xfId="514"/>
    <cellStyle name="Normal 258" xfId="515"/>
    <cellStyle name="Normal 259" xfId="1035"/>
    <cellStyle name="Normal 26" xfId="669"/>
    <cellStyle name="Normal 260" xfId="495"/>
    <cellStyle name="Normal 261" xfId="494"/>
    <cellStyle name="Normal 262" xfId="60"/>
    <cellStyle name="Normal 263" xfId="1306"/>
    <cellStyle name="Normal 264" xfId="1350"/>
    <cellStyle name="Normal 265" xfId="1305"/>
    <cellStyle name="Normal 266" xfId="1046"/>
    <cellStyle name="Normal 267" xfId="1346"/>
    <cellStyle name="Normal 268" xfId="1048"/>
    <cellStyle name="Normal 269" xfId="1047"/>
    <cellStyle name="Normal 27" xfId="1101"/>
    <cellStyle name="Normal 270" xfId="1278"/>
    <cellStyle name="Normal 271" xfId="62"/>
    <cellStyle name="Normal 272" xfId="1043"/>
    <cellStyle name="Normal 273" xfId="63"/>
    <cellStyle name="Normal 274" xfId="507"/>
    <cellStyle name="Normal 275" xfId="1272"/>
    <cellStyle name="Normal 276" xfId="65"/>
    <cellStyle name="Normal 277" xfId="67"/>
    <cellStyle name="Normal 278" xfId="64"/>
    <cellStyle name="Normal 279" xfId="66"/>
    <cellStyle name="Normal 28" xfId="1100"/>
    <cellStyle name="Normal 280" xfId="509"/>
    <cellStyle name="Normal 281" xfId="69"/>
    <cellStyle name="Normal 282" xfId="508"/>
    <cellStyle name="Normal 283" xfId="524"/>
    <cellStyle name="Normal 284" xfId="521"/>
    <cellStyle name="Normal 285" xfId="837"/>
    <cellStyle name="Normal 286" xfId="834"/>
    <cellStyle name="Normal 287" xfId="839"/>
    <cellStyle name="Normal 288" xfId="836"/>
    <cellStyle name="Normal 289" xfId="841"/>
    <cellStyle name="Normal 29" xfId="1033"/>
    <cellStyle name="Normal 290" xfId="523"/>
    <cellStyle name="Normal 291" xfId="838"/>
    <cellStyle name="Normal 292" xfId="842"/>
    <cellStyle name="Normal 293" xfId="525"/>
    <cellStyle name="Normal 294" xfId="840"/>
    <cellStyle name="Normal 295" xfId="526"/>
    <cellStyle name="Normal 296" xfId="843"/>
    <cellStyle name="Normal 297" xfId="505"/>
    <cellStyle name="Normal 298" xfId="844"/>
    <cellStyle name="Normal 299" xfId="506"/>
    <cellStyle name="Normal 3" xfId="692"/>
    <cellStyle name="Normal 30" xfId="668"/>
    <cellStyle name="Normal 300" xfId="1097"/>
    <cellStyle name="Normal 301" xfId="1092"/>
    <cellStyle name="Normal 302" xfId="61"/>
    <cellStyle name="Normal 303" xfId="1096"/>
    <cellStyle name="Normal 304" xfId="1052"/>
    <cellStyle name="Normal 305" xfId="98"/>
    <cellStyle name="Normal 306" xfId="101"/>
    <cellStyle name="Normal 307" xfId="1111"/>
    <cellStyle name="Normal 308" xfId="1110"/>
    <cellStyle name="Normal 309" xfId="1204"/>
    <cellStyle name="Normal 31" xfId="1022"/>
    <cellStyle name="Normal 310" xfId="1105"/>
    <cellStyle name="Normal 311" xfId="1109"/>
    <cellStyle name="Normal 312" xfId="1154"/>
    <cellStyle name="Normal 313" xfId="833"/>
    <cellStyle name="Normal 314" xfId="1308"/>
    <cellStyle name="Normal 315" xfId="518"/>
    <cellStyle name="Normal 316" xfId="1056"/>
    <cellStyle name="Normal 317" xfId="1251"/>
    <cellStyle name="Normal 318" xfId="517"/>
    <cellStyle name="Normal 319" xfId="1309"/>
    <cellStyle name="Normal 32" xfId="649"/>
    <cellStyle name="Normal 320" xfId="100"/>
    <cellStyle name="Normal 321" xfId="102"/>
    <cellStyle name="Normal 322" xfId="520"/>
    <cellStyle name="Normal 323" xfId="522"/>
    <cellStyle name="Normal 324" xfId="519"/>
    <cellStyle name="Normal 325" xfId="536"/>
    <cellStyle name="Normal 326" xfId="534"/>
    <cellStyle name="Normal 327" xfId="1332"/>
    <cellStyle name="Normal 328" xfId="516"/>
    <cellStyle name="Normal 329" xfId="632"/>
    <cellStyle name="Normal 33" xfId="1021"/>
    <cellStyle name="Normal 330" xfId="133"/>
    <cellStyle name="Normal 331" xfId="19"/>
    <cellStyle name="Normal 332" xfId="1331"/>
    <cellStyle name="Normal 333" xfId="26"/>
    <cellStyle name="Normal 334" xfId="631"/>
    <cellStyle name="Normal 335" xfId="95"/>
    <cellStyle name="Normal 336" xfId="21"/>
    <cellStyle name="Normal 337" xfId="93"/>
    <cellStyle name="Normal 338" xfId="136"/>
    <cellStyle name="Normal 339" xfId="97"/>
    <cellStyle name="Normal 34" xfId="648"/>
    <cellStyle name="Normal 340" xfId="633"/>
    <cellStyle name="Normal 341" xfId="94"/>
    <cellStyle name="Normal 342" xfId="135"/>
    <cellStyle name="Normal 343" xfId="99"/>
    <cellStyle name="Normal 344" xfId="96"/>
    <cellStyle name="Normal 345" xfId="3"/>
    <cellStyle name="Normal 346" xfId="130"/>
    <cellStyle name="Normal 347" xfId="129"/>
    <cellStyle name="Normal 348" xfId="628"/>
    <cellStyle name="Normal 349" xfId="132"/>
    <cellStyle name="Normal 35" xfId="650"/>
    <cellStyle name="Normal 350" xfId="627"/>
    <cellStyle name="Normal 351" xfId="90"/>
    <cellStyle name="Normal 352" xfId="27"/>
    <cellStyle name="Normal 353" xfId="531"/>
    <cellStyle name="Normal 354" xfId="630"/>
    <cellStyle name="Normal 355" xfId="533"/>
    <cellStyle name="Normal 356" xfId="629"/>
    <cellStyle name="Normal 357" xfId="530"/>
    <cellStyle name="Normal 358" xfId="131"/>
    <cellStyle name="Normal 359" xfId="535"/>
    <cellStyle name="Normal 36" xfId="651"/>
    <cellStyle name="Normal 360" xfId="134"/>
    <cellStyle name="Normal 361" xfId="532"/>
    <cellStyle name="Normal 362" xfId="28"/>
    <cellStyle name="Normal 363" xfId="125"/>
    <cellStyle name="Normal 364" xfId="1326"/>
    <cellStyle name="Normal 365" xfId="1325"/>
    <cellStyle name="Normal 366" xfId="1334"/>
    <cellStyle name="Normal 367" xfId="1219"/>
    <cellStyle name="Normal 368" xfId="624"/>
    <cellStyle name="Normal 369" xfId="1335"/>
    <cellStyle name="Normal 37" xfId="652"/>
    <cellStyle name="Normal 370" xfId="626"/>
    <cellStyle name="Normal 371" xfId="128"/>
    <cellStyle name="Normal 372" xfId="625"/>
    <cellStyle name="Normal 373" xfId="127"/>
    <cellStyle name="Normal 374" xfId="641"/>
    <cellStyle name="Normal 375" xfId="120"/>
    <cellStyle name="Normal 376" xfId="119"/>
    <cellStyle name="Normal 377" xfId="122"/>
    <cellStyle name="Normal 378" xfId="640"/>
    <cellStyle name="Normal 379" xfId="121"/>
    <cellStyle name="Normal 38" xfId="653"/>
    <cellStyle name="Normal 380" xfId="643"/>
    <cellStyle name="Normal 381" xfId="1236"/>
    <cellStyle name="Normal 382" xfId="642"/>
    <cellStyle name="Normal 383" xfId="123"/>
    <cellStyle name="Normal 384" xfId="124"/>
    <cellStyle name="Normal 385" xfId="635"/>
    <cellStyle name="Normal 386" xfId="1078"/>
    <cellStyle name="Normal 387" xfId="116"/>
    <cellStyle name="Normal 388" xfId="634"/>
    <cellStyle name="Normal 389" xfId="637"/>
    <cellStyle name="Normal 39" xfId="689"/>
    <cellStyle name="Normal 390" xfId="118"/>
    <cellStyle name="Normal 391" xfId="636"/>
    <cellStyle name="Normal 392" xfId="117"/>
    <cellStyle name="Normal 393" xfId="639"/>
    <cellStyle name="Normal 394" xfId="1348"/>
    <cellStyle name="Normal 395" xfId="638"/>
    <cellStyle name="Normal 396" xfId="149"/>
    <cellStyle name="Normal 397" xfId="150"/>
    <cellStyle name="Normal 398" xfId="151"/>
    <cellStyle name="Normal 399" xfId="152"/>
    <cellStyle name="Normal 4" xfId="696"/>
    <cellStyle name="Normal 40" xfId="686"/>
    <cellStyle name="Normal 400" xfId="154"/>
    <cellStyle name="Normal 401" xfId="156"/>
    <cellStyle name="Normal 402" xfId="153"/>
    <cellStyle name="Normal 403" xfId="158"/>
    <cellStyle name="Normal 404" xfId="155"/>
    <cellStyle name="Normal 405" xfId="16"/>
    <cellStyle name="Normal 406" xfId="157"/>
    <cellStyle name="Normal 407" xfId="143"/>
    <cellStyle name="Normal 408" xfId="144"/>
    <cellStyle name="Normal 409" xfId="145"/>
    <cellStyle name="Normal 41" xfId="691"/>
    <cellStyle name="Normal 410" xfId="146"/>
    <cellStyle name="Normal 411" xfId="1215"/>
    <cellStyle name="Normal 412" xfId="147"/>
    <cellStyle name="Normal 413" xfId="1122"/>
    <cellStyle name="Normal 414" xfId="1124"/>
    <cellStyle name="Normal 415" xfId="1126"/>
    <cellStyle name="Normal 416" xfId="1246"/>
    <cellStyle name="Normal 417" xfId="1125"/>
    <cellStyle name="Normal 418" xfId="1060"/>
    <cellStyle name="Normal 419" xfId="109"/>
    <cellStyle name="Normal 42" xfId="688"/>
    <cellStyle name="Normal 420" xfId="111"/>
    <cellStyle name="Normal 421" xfId="112"/>
    <cellStyle name="Normal 422" xfId="1058"/>
    <cellStyle name="Normal 423" xfId="1059"/>
    <cellStyle name="Normal 424" xfId="138"/>
    <cellStyle name="Normal 425" xfId="139"/>
    <cellStyle name="Normal 426" xfId="140"/>
    <cellStyle name="Normal 427" xfId="141"/>
    <cellStyle name="Normal 428" xfId="142"/>
    <cellStyle name="Normal 429" xfId="472"/>
    <cellStyle name="Normal 43" xfId="690"/>
    <cellStyle name="Normal 430" xfId="473"/>
    <cellStyle name="Normal 431" xfId="475"/>
    <cellStyle name="Normal 432" xfId="106"/>
    <cellStyle name="Normal 433" xfId="474"/>
    <cellStyle name="Normal 434" xfId="105"/>
    <cellStyle name="Normal 435" xfId="1185"/>
    <cellStyle name="Normal 436" xfId="108"/>
    <cellStyle name="Normal 437" xfId="107"/>
    <cellStyle name="Normal 438" xfId="110"/>
    <cellStyle name="Normal 439" xfId="476"/>
    <cellStyle name="Normal 44" xfId="670"/>
    <cellStyle name="Normal 440" xfId="470"/>
    <cellStyle name="Normal 441" xfId="471"/>
    <cellStyle name="Normal 442" xfId="388"/>
    <cellStyle name="Normal 443" xfId="389"/>
    <cellStyle name="Normal 444" xfId="386"/>
    <cellStyle name="Normal 445" xfId="387"/>
    <cellStyle name="Normal 446" xfId="1431"/>
    <cellStyle name="Normal 447" xfId="1428"/>
    <cellStyle name="Normal 448" xfId="390"/>
    <cellStyle name="Normal 449" xfId="391"/>
    <cellStyle name="Normal 45" xfId="671"/>
    <cellStyle name="Normal 450" xfId="1199"/>
    <cellStyle name="Normal 451" xfId="1432"/>
    <cellStyle name="Normal 452" xfId="395"/>
    <cellStyle name="Normal 453" xfId="1201"/>
    <cellStyle name="Normal 454" xfId="393"/>
    <cellStyle name="Normal 455" xfId="1072"/>
    <cellStyle name="Normal 456" xfId="396"/>
    <cellStyle name="Normal 457" xfId="397"/>
    <cellStyle name="Normal 458" xfId="394"/>
    <cellStyle name="Normal 459" xfId="1200"/>
    <cellStyle name="Normal 46" xfId="673"/>
    <cellStyle name="Normal 460" xfId="1196"/>
    <cellStyle name="Normal 461" xfId="992"/>
    <cellStyle name="Normal 462" xfId="1165"/>
    <cellStyle name="Normal 463" xfId="1269"/>
    <cellStyle name="Normal 464" xfId="1069"/>
    <cellStyle name="Normal 465" xfId="994"/>
    <cellStyle name="Normal 466" xfId="1254"/>
    <cellStyle name="Normal 467" xfId="993"/>
    <cellStyle name="Normal 468" xfId="995"/>
    <cellStyle name="Normal 469" xfId="996"/>
    <cellStyle name="Normal 47" xfId="1141"/>
    <cellStyle name="Normal 470" xfId="997"/>
    <cellStyle name="Normal 471" xfId="998"/>
    <cellStyle name="Normal 472" xfId="978"/>
    <cellStyle name="Normal 473" xfId="1115"/>
    <cellStyle name="Normal 474" xfId="977"/>
    <cellStyle name="Normal 475" xfId="1116"/>
    <cellStyle name="Normal 476" xfId="1113"/>
    <cellStyle name="Normal 477" xfId="1114"/>
    <cellStyle name="Normal 478" xfId="980"/>
    <cellStyle name="Normal 479" xfId="1286"/>
    <cellStyle name="Normal 48" xfId="1435"/>
    <cellStyle name="Normal 480" xfId="979"/>
    <cellStyle name="Normal 481" xfId="981"/>
    <cellStyle name="Normal 482" xfId="982"/>
    <cellStyle name="Normal 483" xfId="1303"/>
    <cellStyle name="Normal 484" xfId="1371"/>
    <cellStyle name="Normal 485" xfId="1304"/>
    <cellStyle name="Normal 486" xfId="1005"/>
    <cellStyle name="Normal 487" xfId="1003"/>
    <cellStyle name="Normal 488" xfId="1007"/>
    <cellStyle name="Normal 489" xfId="1004"/>
    <cellStyle name="Normal 49" xfId="672"/>
    <cellStyle name="Normal 490" xfId="1009"/>
    <cellStyle name="Normal 491" xfId="1006"/>
    <cellStyle name="Normal 492" xfId="1008"/>
    <cellStyle name="Normal 493" xfId="988"/>
    <cellStyle name="Normal 494" xfId="989"/>
    <cellStyle name="Normal 495" xfId="990"/>
    <cellStyle name="Normal 496" xfId="991"/>
    <cellStyle name="Normal 497" xfId="974"/>
    <cellStyle name="Normal 498" xfId="1156"/>
    <cellStyle name="Normal 499" xfId="1363"/>
    <cellStyle name="Normal 5" xfId="693"/>
    <cellStyle name="Normal 50" xfId="1270"/>
    <cellStyle name="Normal 500" xfId="973"/>
    <cellStyle name="Normal 501" xfId="1112"/>
    <cellStyle name="Normal 502" xfId="975"/>
    <cellStyle name="Normal 503" xfId="976"/>
    <cellStyle name="Normal 504" xfId="955"/>
    <cellStyle name="Normal 505" xfId="956"/>
    <cellStyle name="Normal 506" xfId="1417"/>
    <cellStyle name="Normal 507" xfId="958"/>
    <cellStyle name="Normal 508" xfId="1155"/>
    <cellStyle name="Normal 509" xfId="960"/>
    <cellStyle name="Normal 51" xfId="1469"/>
    <cellStyle name="Normal 510" xfId="957"/>
    <cellStyle name="Normal 511" xfId="959"/>
    <cellStyle name="Normal 512" xfId="1414"/>
    <cellStyle name="Normal 513" xfId="1288"/>
    <cellStyle name="Normal 514" xfId="1416"/>
    <cellStyle name="Normal 515" xfId="961"/>
    <cellStyle name="Normal 516" xfId="962"/>
    <cellStyle name="Normal 517" xfId="1283"/>
    <cellStyle name="Normal 518" xfId="1282"/>
    <cellStyle name="Normal 519" xfId="1290"/>
    <cellStyle name="Normal 52" xfId="674"/>
    <cellStyle name="Normal 520" xfId="1117"/>
    <cellStyle name="Normal 521" xfId="1302"/>
    <cellStyle name="Normal 522" xfId="1289"/>
    <cellStyle name="Normal 523" xfId="1301"/>
    <cellStyle name="Normal 524" xfId="1271"/>
    <cellStyle name="Normal 525" xfId="1291"/>
    <cellStyle name="Normal 526" xfId="1292"/>
    <cellStyle name="Normal 527" xfId="1298"/>
    <cellStyle name="Normal 528" xfId="985"/>
    <cellStyle name="Normal 529" xfId="983"/>
    <cellStyle name="Normal 53" xfId="1233"/>
    <cellStyle name="Normal 530" xfId="987"/>
    <cellStyle name="Normal 531" xfId="984"/>
    <cellStyle name="Normal 532" xfId="986"/>
    <cellStyle name="Normal 533" xfId="1203"/>
    <cellStyle name="Normal 534" xfId="967"/>
    <cellStyle name="Normal 535" xfId="969"/>
    <cellStyle name="Normal 536" xfId="966"/>
    <cellStyle name="Normal 537" xfId="971"/>
    <cellStyle name="Normal 538" xfId="968"/>
    <cellStyle name="Normal 539" xfId="972"/>
    <cellStyle name="Normal 54" xfId="676"/>
    <cellStyle name="Normal 540" xfId="970"/>
    <cellStyle name="Normal 541" xfId="1098"/>
    <cellStyle name="Normal 542" xfId="1077"/>
    <cellStyle name="Normal 543" xfId="1144"/>
    <cellStyle name="Normal 544" xfId="1142"/>
    <cellStyle name="Normal 545" xfId="193"/>
    <cellStyle name="Normal 546" xfId="1143"/>
    <cellStyle name="Normal 547" xfId="195"/>
    <cellStyle name="Normal 548" xfId="194"/>
    <cellStyle name="Normal 549" xfId="1223"/>
    <cellStyle name="Normal 55" xfId="678"/>
    <cellStyle name="Normal 550" xfId="197"/>
    <cellStyle name="Normal 551" xfId="1074"/>
    <cellStyle name="Normal 552" xfId="196"/>
    <cellStyle name="Normal 553" xfId="198"/>
    <cellStyle name="Normal 554" xfId="199"/>
    <cellStyle name="Normal 555" xfId="1321"/>
    <cellStyle name="Normal 556" xfId="1314"/>
    <cellStyle name="Normal 557" xfId="1323"/>
    <cellStyle name="Normal 558" xfId="1318"/>
    <cellStyle name="Normal 559" xfId="1322"/>
    <cellStyle name="Normal 56" xfId="675"/>
    <cellStyle name="Normal 560" xfId="1356"/>
    <cellStyle name="Normal 561" xfId="1358"/>
    <cellStyle name="Normal 562" xfId="1357"/>
    <cellStyle name="Normal 563" xfId="84"/>
    <cellStyle name="Normal 564" xfId="85"/>
    <cellStyle name="Normal 565" xfId="527"/>
    <cellStyle name="Normal 566" xfId="87"/>
    <cellStyle name="Normal 567" xfId="1287"/>
    <cellStyle name="Normal 568" xfId="89"/>
    <cellStyle name="Normal 569" xfId="86"/>
    <cellStyle name="Normal 57" xfId="680"/>
    <cellStyle name="Normal 570" xfId="1300"/>
    <cellStyle name="Normal 571" xfId="88"/>
    <cellStyle name="Normal 572" xfId="1299"/>
    <cellStyle name="Normal 573" xfId="529"/>
    <cellStyle name="Normal 574" xfId="1284"/>
    <cellStyle name="Normal 575" xfId="965"/>
    <cellStyle name="Normal 576" xfId="91"/>
    <cellStyle name="Normal 577" xfId="963"/>
    <cellStyle name="Normal 578" xfId="528"/>
    <cellStyle name="Normal 579" xfId="1285"/>
    <cellStyle name="Normal 58" xfId="677"/>
    <cellStyle name="Normal 580" xfId="945"/>
    <cellStyle name="Normal 581" xfId="1281"/>
    <cellStyle name="Normal 582" xfId="964"/>
    <cellStyle name="Normal 583" xfId="182"/>
    <cellStyle name="Normal 584" xfId="947"/>
    <cellStyle name="Normal 585" xfId="183"/>
    <cellStyle name="Normal 586" xfId="944"/>
    <cellStyle name="Normal 587" xfId="184"/>
    <cellStyle name="Normal 588" xfId="185"/>
    <cellStyle name="Normal 589" xfId="946"/>
    <cellStyle name="Normal 59" xfId="660"/>
    <cellStyle name="Normal 590" xfId="186"/>
    <cellStyle name="Normal 591" xfId="187"/>
    <cellStyle name="Normal 592" xfId="189"/>
    <cellStyle name="Normal 593" xfId="52"/>
    <cellStyle name="Normal 594" xfId="54"/>
    <cellStyle name="Normal 595" xfId="537"/>
    <cellStyle name="Normal 596" xfId="948"/>
    <cellStyle name="Normal 597" xfId="53"/>
    <cellStyle name="Normal 598" xfId="949"/>
    <cellStyle name="Normal 599" xfId="539"/>
    <cellStyle name="Normal 6" xfId="1262"/>
    <cellStyle name="Normal 60" xfId="679"/>
    <cellStyle name="Normal 600" xfId="950"/>
    <cellStyle name="Normal 601" xfId="55"/>
    <cellStyle name="Normal 602" xfId="951"/>
    <cellStyle name="Normal 603" xfId="538"/>
    <cellStyle name="Normal 604" xfId="188"/>
    <cellStyle name="Normal 605" xfId="1045"/>
    <cellStyle name="Normal 606" xfId="83"/>
    <cellStyle name="Normal 607" xfId="1234"/>
    <cellStyle name="Normal 608" xfId="952"/>
    <cellStyle name="Normal 609" xfId="1244"/>
    <cellStyle name="Normal 61" xfId="424"/>
    <cellStyle name="Normal 610" xfId="190"/>
    <cellStyle name="Normal 611" xfId="954"/>
    <cellStyle name="Normal 612" xfId="191"/>
    <cellStyle name="Normal 613" xfId="1044"/>
    <cellStyle name="Normal 614" xfId="82"/>
    <cellStyle name="Normal 615" xfId="1235"/>
    <cellStyle name="Normal 616" xfId="934"/>
    <cellStyle name="Normal 617" xfId="1140"/>
    <cellStyle name="Normal 618" xfId="953"/>
    <cellStyle name="Normal 619" xfId="1076"/>
    <cellStyle name="Normal 62" xfId="1445"/>
    <cellStyle name="Normal 620" xfId="1162"/>
    <cellStyle name="Normal 621" xfId="232"/>
    <cellStyle name="Normal 622" xfId="1403"/>
    <cellStyle name="Normal 623" xfId="235"/>
    <cellStyle name="Normal 624" xfId="1066"/>
    <cellStyle name="Normal 625" xfId="234"/>
    <cellStyle name="Normal 626" xfId="1068"/>
    <cellStyle name="Normal 627" xfId="1067"/>
    <cellStyle name="Normal 628" xfId="239"/>
    <cellStyle name="Normal 629" xfId="237"/>
    <cellStyle name="Normal 63" xfId="1434"/>
    <cellStyle name="Normal 630" xfId="1064"/>
    <cellStyle name="Normal 631" xfId="241"/>
    <cellStyle name="Normal 632" xfId="238"/>
    <cellStyle name="Normal 633" xfId="243"/>
    <cellStyle name="Normal 634" xfId="240"/>
    <cellStyle name="Normal 635" xfId="1198"/>
    <cellStyle name="Normal 636" xfId="242"/>
    <cellStyle name="Normal 637" xfId="244"/>
    <cellStyle name="Normal 638" xfId="245"/>
    <cellStyle name="Normal 639" xfId="201"/>
    <cellStyle name="Normal 64" xfId="542"/>
    <cellStyle name="Normal 640" xfId="246"/>
    <cellStyle name="Normal 641" xfId="384"/>
    <cellStyle name="Normal 642" xfId="773"/>
    <cellStyle name="Normal 643" xfId="774"/>
    <cellStyle name="Normal 644" xfId="1324"/>
    <cellStyle name="Normal 645" xfId="775"/>
    <cellStyle name="Normal 646" xfId="776"/>
    <cellStyle name="Normal 647" xfId="1352"/>
    <cellStyle name="Normal 648" xfId="1252"/>
    <cellStyle name="Normal 649" xfId="1359"/>
    <cellStyle name="Normal 65" xfId="540"/>
    <cellStyle name="Normal 650" xfId="778"/>
    <cellStyle name="Normal 651" xfId="1364"/>
    <cellStyle name="Normal 652" xfId="1250"/>
    <cellStyle name="Normal 653" xfId="1366"/>
    <cellStyle name="Normal 654" xfId="777"/>
    <cellStyle name="Normal 655" xfId="1368"/>
    <cellStyle name="Normal 656" xfId="757"/>
    <cellStyle name="Normal 657" xfId="1370"/>
    <cellStyle name="Normal 658" xfId="758"/>
    <cellStyle name="Normal 659" xfId="1217"/>
    <cellStyle name="Normal 66" xfId="1014"/>
    <cellStyle name="Normal 660" xfId="224"/>
    <cellStyle name="Normal 661" xfId="1218"/>
    <cellStyle name="Normal 662" xfId="784"/>
    <cellStyle name="Normal 663" xfId="227"/>
    <cellStyle name="Normal 664" xfId="786"/>
    <cellStyle name="Normal 665" xfId="1430"/>
    <cellStyle name="Normal 666" xfId="787"/>
    <cellStyle name="Normal 667" xfId="229"/>
    <cellStyle name="Normal 668" xfId="788"/>
    <cellStyle name="Normal 669" xfId="226"/>
    <cellStyle name="Normal 67" xfId="541"/>
    <cellStyle name="Normal 670" xfId="789"/>
    <cellStyle name="Normal 671" xfId="1402"/>
    <cellStyle name="Normal 672" xfId="768"/>
    <cellStyle name="Normal 673" xfId="1382"/>
    <cellStyle name="Normal 674" xfId="228"/>
    <cellStyle name="Normal 675" xfId="769"/>
    <cellStyle name="Normal 676" xfId="383"/>
    <cellStyle name="Normal 677" xfId="230"/>
    <cellStyle name="Normal 678" xfId="770"/>
    <cellStyle name="Normal 679" xfId="385"/>
    <cellStyle name="Normal 68" xfId="1081"/>
    <cellStyle name="Normal 680" xfId="231"/>
    <cellStyle name="Normal 681" xfId="771"/>
    <cellStyle name="Normal 682" xfId="382"/>
    <cellStyle name="Normal 683" xfId="233"/>
    <cellStyle name="Normal 684" xfId="1420"/>
    <cellStyle name="Normal 685" xfId="1387"/>
    <cellStyle name="Normal 686" xfId="772"/>
    <cellStyle name="Normal 687" xfId="1136"/>
    <cellStyle name="Normal 688" xfId="1192"/>
    <cellStyle name="Normal 689" xfId="1369"/>
    <cellStyle name="Normal 69" xfId="1253"/>
    <cellStyle name="Normal 690" xfId="1311"/>
    <cellStyle name="Normal 691" xfId="1242"/>
    <cellStyle name="Normal 692" xfId="1243"/>
    <cellStyle name="Normal 693" xfId="1238"/>
    <cellStyle name="Normal 694" xfId="1241"/>
    <cellStyle name="Normal 695" xfId="1317"/>
    <cellStyle name="Normal 696" xfId="783"/>
    <cellStyle name="Normal 697" xfId="1316"/>
    <cellStyle name="Normal 698" xfId="785"/>
    <cellStyle name="Normal 699" xfId="800"/>
    <cellStyle name="Normal 7" xfId="695"/>
    <cellStyle name="Normal 70" xfId="1013"/>
    <cellStyle name="Normal 700" xfId="799"/>
    <cellStyle name="Normal 701" xfId="1207"/>
    <cellStyle name="Normal 702" xfId="779"/>
    <cellStyle name="Normal 703" xfId="780"/>
    <cellStyle name="Normal 704" xfId="1085"/>
    <cellStyle name="Normal 705" xfId="782"/>
    <cellStyle name="Normal 706" xfId="1310"/>
    <cellStyle name="Normal 707" xfId="781"/>
    <cellStyle name="Normal 708" xfId="1307"/>
    <cellStyle name="Normal 709" xfId="1042"/>
    <cellStyle name="Normal 71" xfId="543"/>
    <cellStyle name="Normal 710" xfId="200"/>
    <cellStyle name="Normal 711" xfId="1133"/>
    <cellStyle name="Normal 712" xfId="202"/>
    <cellStyle name="Normal 713" xfId="205"/>
    <cellStyle name="Normal 714" xfId="1173"/>
    <cellStyle name="Normal 715" xfId="1408"/>
    <cellStyle name="Normal 716" xfId="793"/>
    <cellStyle name="Normal 717" xfId="1294"/>
    <cellStyle name="Normal 718" xfId="794"/>
    <cellStyle name="Normal 719" xfId="1295"/>
    <cellStyle name="Normal 72" xfId="1080"/>
    <cellStyle name="Normal 720" xfId="796"/>
    <cellStyle name="Normal 721" xfId="204"/>
    <cellStyle name="Normal 722" xfId="1037"/>
    <cellStyle name="Normal 723" xfId="795"/>
    <cellStyle name="Normal 724" xfId="207"/>
    <cellStyle name="Normal 725" xfId="1040"/>
    <cellStyle name="Normal 726" xfId="798"/>
    <cellStyle name="Normal 727" xfId="1206"/>
    <cellStyle name="Normal 728" xfId="797"/>
    <cellStyle name="Normal 729" xfId="1205"/>
    <cellStyle name="Normal 73" xfId="58"/>
    <cellStyle name="Normal 730" xfId="808"/>
    <cellStyle name="Normal 731" xfId="809"/>
    <cellStyle name="Normal 732" xfId="206"/>
    <cellStyle name="Normal 733" xfId="1407"/>
    <cellStyle name="Normal 734" xfId="208"/>
    <cellStyle name="Normal 735" xfId="209"/>
    <cellStyle name="Normal 736" xfId="210"/>
    <cellStyle name="Normal 737" xfId="211"/>
    <cellStyle name="Normal 738" xfId="212"/>
    <cellStyle name="Normal 739" xfId="811"/>
    <cellStyle name="Normal 74" xfId="1367"/>
    <cellStyle name="Normal 740" xfId="213"/>
    <cellStyle name="Normal 741" xfId="217"/>
    <cellStyle name="Normal 742" xfId="791"/>
    <cellStyle name="Normal 743" xfId="215"/>
    <cellStyle name="Normal 744" xfId="810"/>
    <cellStyle name="Normal 745" xfId="792"/>
    <cellStyle name="Normal 746" xfId="790"/>
    <cellStyle name="Normal 747" xfId="1168"/>
    <cellStyle name="Normal 748" xfId="1315"/>
    <cellStyle name="Normal 749" xfId="1041"/>
    <cellStyle name="Normal 75" xfId="1016"/>
    <cellStyle name="Normal 750" xfId="1202"/>
    <cellStyle name="Normal 751" xfId="1094"/>
    <cellStyle name="Normal 752" xfId="822"/>
    <cellStyle name="Normal 753" xfId="481"/>
    <cellStyle name="Normal 754" xfId="802"/>
    <cellStyle name="Normal 755" xfId="821"/>
    <cellStyle name="Normal 756" xfId="803"/>
    <cellStyle name="Normal 757" xfId="801"/>
    <cellStyle name="Normal 758" xfId="804"/>
    <cellStyle name="Normal 759" xfId="805"/>
    <cellStyle name="Normal 76" xfId="882"/>
    <cellStyle name="Normal 760" xfId="806"/>
    <cellStyle name="Normal 761" xfId="807"/>
    <cellStyle name="Normal 762" xfId="478"/>
    <cellStyle name="Normal 763" xfId="815"/>
    <cellStyle name="Normal 764" xfId="477"/>
    <cellStyle name="Normal 765" xfId="818"/>
    <cellStyle name="Normal 766" xfId="817"/>
    <cellStyle name="Normal 767" xfId="820"/>
    <cellStyle name="Normal 768" xfId="480"/>
    <cellStyle name="Normal 769" xfId="819"/>
    <cellStyle name="Normal 77" xfId="1079"/>
    <cellStyle name="Normal 770" xfId="479"/>
    <cellStyle name="Normal 771" xfId="482"/>
    <cellStyle name="Normal 772" xfId="1095"/>
    <cellStyle name="Normal 773" xfId="493"/>
    <cellStyle name="Normal 774" xfId="830"/>
    <cellStyle name="Normal 775" xfId="577"/>
    <cellStyle name="Normal 776" xfId="832"/>
    <cellStyle name="Normal 777" xfId="492"/>
    <cellStyle name="Normal 778" xfId="812"/>
    <cellStyle name="Normal 779" xfId="579"/>
    <cellStyle name="Normal 78" xfId="57"/>
    <cellStyle name="Normal 780" xfId="576"/>
    <cellStyle name="Normal 781" xfId="578"/>
    <cellStyle name="Normal 782" xfId="1208"/>
    <cellStyle name="Normal 783" xfId="814"/>
    <cellStyle name="Normal 784" xfId="581"/>
    <cellStyle name="Normal 785" xfId="1365"/>
    <cellStyle name="Normal 786" xfId="1212"/>
    <cellStyle name="Normal 787" xfId="1093"/>
    <cellStyle name="Normal 788" xfId="580"/>
    <cellStyle name="Normal 789" xfId="813"/>
    <cellStyle name="Normal 79" xfId="884"/>
    <cellStyle name="Normal 790" xfId="1214"/>
    <cellStyle name="Normal 791" xfId="1089"/>
    <cellStyle name="Normal 792" xfId="560"/>
    <cellStyle name="Normal 793" xfId="816"/>
    <cellStyle name="Normal 794" xfId="561"/>
    <cellStyle name="Normal 795" xfId="589"/>
    <cellStyle name="Normal 796" xfId="590"/>
    <cellStyle name="Normal 797" xfId="592"/>
    <cellStyle name="Normal 798" xfId="572"/>
    <cellStyle name="Normal 799" xfId="591"/>
    <cellStyle name="Normal 8" xfId="1261"/>
    <cellStyle name="Normal 80" xfId="1015"/>
    <cellStyle name="Normal 800" xfId="488"/>
    <cellStyle name="Normal 801" xfId="573"/>
    <cellStyle name="Normal 802" xfId="571"/>
    <cellStyle name="Normal 803" xfId="491"/>
    <cellStyle name="Normal 804" xfId="1216"/>
    <cellStyle name="Normal 805" xfId="828"/>
    <cellStyle name="Normal 806" xfId="1123"/>
    <cellStyle name="Normal 807" xfId="490"/>
    <cellStyle name="Normal 808" xfId="574"/>
    <cellStyle name="Normal 809" xfId="831"/>
    <cellStyle name="Normal 81" xfId="1224"/>
    <cellStyle name="Normal 810" xfId="575"/>
    <cellStyle name="Normal 811" xfId="178"/>
    <cellStyle name="Normal 812" xfId="175"/>
    <cellStyle name="Normal 813" xfId="584"/>
    <cellStyle name="Normal 814" xfId="180"/>
    <cellStyle name="Normal 815" xfId="177"/>
    <cellStyle name="Normal 816" xfId="179"/>
    <cellStyle name="Normal 817" xfId="586"/>
    <cellStyle name="Normal 818" xfId="588"/>
    <cellStyle name="Normal 819" xfId="585"/>
    <cellStyle name="Normal 82" xfId="1075"/>
    <cellStyle name="Normal 820" xfId="1388"/>
    <cellStyle name="Normal 821" xfId="587"/>
    <cellStyle name="Normal 822" xfId="600"/>
    <cellStyle name="Normal 823" xfId="601"/>
    <cellStyle name="Normal 824" xfId="602"/>
    <cellStyle name="Normal 825" xfId="603"/>
    <cellStyle name="Normal 826" xfId="583"/>
    <cellStyle name="Normal 827" xfId="172"/>
    <cellStyle name="Normal 828" xfId="582"/>
    <cellStyle name="Normal 829" xfId="174"/>
    <cellStyle name="Normal 83" xfId="886"/>
    <cellStyle name="Normal 830" xfId="171"/>
    <cellStyle name="Normal 831" xfId="176"/>
    <cellStyle name="Normal 832" xfId="173"/>
    <cellStyle name="Normal 833" xfId="595"/>
    <cellStyle name="Normal 834" xfId="166"/>
    <cellStyle name="Normal 835" xfId="594"/>
    <cellStyle name="Normal 836" xfId="165"/>
    <cellStyle name="Normal 837" xfId="168"/>
    <cellStyle name="Normal 838" xfId="167"/>
    <cellStyle name="Normal 839" xfId="597"/>
    <cellStyle name="Normal 84" xfId="1018"/>
    <cellStyle name="Normal 840" xfId="599"/>
    <cellStyle name="Normal 841" xfId="596"/>
    <cellStyle name="Normal 842" xfId="598"/>
    <cellStyle name="Normal 843" xfId="169"/>
    <cellStyle name="Normal 844" xfId="1460"/>
    <cellStyle name="Normal 845" xfId="609"/>
    <cellStyle name="Normal 846" xfId="611"/>
    <cellStyle name="Normal 847" xfId="612"/>
    <cellStyle name="Normal 848" xfId="593"/>
    <cellStyle name="Normal 849" xfId="613"/>
    <cellStyle name="Normal 85" xfId="883"/>
    <cellStyle name="Normal 850" xfId="160"/>
    <cellStyle name="Normal 851" xfId="161"/>
    <cellStyle name="Normal 852" xfId="162"/>
    <cellStyle name="Normal 853" xfId="163"/>
    <cellStyle name="Normal 854" xfId="164"/>
    <cellStyle name="Normal 855" xfId="1360"/>
    <cellStyle name="Normal 856" xfId="1355"/>
    <cellStyle name="Normal 857" xfId="1362"/>
    <cellStyle name="Normal 858" xfId="1361"/>
    <cellStyle name="Normal 859" xfId="604"/>
    <cellStyle name="Normal 86" xfId="645"/>
    <cellStyle name="Normal 860" xfId="1220"/>
    <cellStyle name="Normal 861" xfId="606"/>
    <cellStyle name="Normal 862" xfId="608"/>
    <cellStyle name="Normal 863" xfId="605"/>
    <cellStyle name="Normal 864" xfId="933"/>
    <cellStyle name="Normal 865" xfId="610"/>
    <cellStyle name="Normal 866" xfId="1232"/>
    <cellStyle name="Normal 867" xfId="607"/>
    <cellStyle name="Normal 868" xfId="935"/>
    <cellStyle name="Normal 869" xfId="1379"/>
    <cellStyle name="Normal 87" xfId="888"/>
    <cellStyle name="Normal 870" xfId="936"/>
    <cellStyle name="Normal 871" xfId="621"/>
    <cellStyle name="Normal 872" xfId="937"/>
    <cellStyle name="Normal 873" xfId="1384"/>
    <cellStyle name="Normal 874" xfId="938"/>
    <cellStyle name="Normal 875" xfId="620"/>
    <cellStyle name="Normal 876" xfId="940"/>
    <cellStyle name="Normal 877" xfId="622"/>
    <cellStyle name="Normal 878" xfId="1128"/>
    <cellStyle name="Normal 879" xfId="623"/>
    <cellStyle name="Normal 88" xfId="885"/>
    <cellStyle name="Normal 880" xfId="942"/>
    <cellStyle name="Normal 881" xfId="1157"/>
    <cellStyle name="Normal 882" xfId="939"/>
    <cellStyle name="Normal 883" xfId="1390"/>
    <cellStyle name="Normal 884" xfId="941"/>
    <cellStyle name="Normal 885" xfId="1159"/>
    <cellStyle name="Normal 886" xfId="943"/>
    <cellStyle name="Normal 887" xfId="1160"/>
    <cellStyle name="Normal 888" xfId="1421"/>
    <cellStyle name="Normal 889" xfId="1158"/>
    <cellStyle name="Normal 89" xfId="868"/>
    <cellStyle name="Normal 890" xfId="1343"/>
    <cellStyle name="Normal 891" xfId="1376"/>
    <cellStyle name="Normal 892" xfId="614"/>
    <cellStyle name="Normal 893" xfId="615"/>
    <cellStyle name="Normal 894" xfId="1152"/>
    <cellStyle name="Normal 895" xfId="617"/>
    <cellStyle name="Normal 896" xfId="619"/>
    <cellStyle name="Normal 897" xfId="616"/>
    <cellStyle name="Normal 898" xfId="1386"/>
    <cellStyle name="Normal 899" xfId="1389"/>
    <cellStyle name="Normal 9" xfId="682"/>
    <cellStyle name="Normal 90" xfId="887"/>
    <cellStyle name="Normal 900" xfId="618"/>
    <cellStyle name="Normal 901" xfId="17"/>
    <cellStyle name="Normal 902" xfId="1347"/>
    <cellStyle name="Normal 903" xfId="1195"/>
    <cellStyle name="Normal 904" xfId="309"/>
    <cellStyle name="Normal 905" xfId="310"/>
    <cellStyle name="Normal 906" xfId="1239"/>
    <cellStyle name="Normal 907" xfId="311"/>
    <cellStyle name="Normal 908" xfId="312"/>
    <cellStyle name="Normal 909" xfId="1419"/>
    <cellStyle name="Normal 91" xfId="444"/>
    <cellStyle name="Normal 910" xfId="1191"/>
    <cellStyle name="Normal 911" xfId="316"/>
    <cellStyle name="Normal 912" xfId="314"/>
    <cellStyle name="Normal 913" xfId="318"/>
    <cellStyle name="Normal 914" xfId="315"/>
    <cellStyle name="Normal 915" xfId="320"/>
    <cellStyle name="Normal 916" xfId="317"/>
    <cellStyle name="Normal 917" xfId="319"/>
    <cellStyle name="Normal 918" xfId="321"/>
    <cellStyle name="Normal 919" xfId="322"/>
    <cellStyle name="Normal 92" xfId="419"/>
    <cellStyle name="Normal 920" xfId="326"/>
    <cellStyle name="Normal 921" xfId="323"/>
    <cellStyle name="Normal 922" xfId="328"/>
    <cellStyle name="Normal 923" xfId="325"/>
    <cellStyle name="Normal 924" xfId="1104"/>
    <cellStyle name="Normal 925" xfId="1448"/>
    <cellStyle name="Normal 926" xfId="1102"/>
    <cellStyle name="Normal 927" xfId="1103"/>
    <cellStyle name="Normal 928" xfId="1065"/>
    <cellStyle name="Normal 929" xfId="1099"/>
    <cellStyle name="Normal 93" xfId="644"/>
    <cellStyle name="Normal 930" xfId="1228"/>
    <cellStyle name="Normal 931" xfId="1172"/>
    <cellStyle name="Normal 932" xfId="1148"/>
    <cellStyle name="Normal 933" xfId="1424"/>
    <cellStyle name="Normal 934" xfId="1422"/>
    <cellStyle name="Normal 935" xfId="1418"/>
    <cellStyle name="Normal 936" xfId="1425"/>
    <cellStyle name="Normal 937" xfId="1194"/>
    <cellStyle name="Normal 938" xfId="1190"/>
    <cellStyle name="Normal 939" xfId="1049"/>
    <cellStyle name="Normal 94" xfId="443"/>
    <cellStyle name="Normal 940" xfId="1193"/>
    <cellStyle name="Normal 941" xfId="1053"/>
    <cellStyle name="Normal 942" xfId="1055"/>
    <cellStyle name="Normal 943" xfId="1054"/>
    <cellStyle name="Normal 944" xfId="1380"/>
    <cellStyle name="Normal 945" xfId="1073"/>
    <cellStyle name="Normal 946" xfId="304"/>
    <cellStyle name="Normal 947" xfId="306"/>
    <cellStyle name="Normal 948" xfId="303"/>
    <cellStyle name="Normal 949" xfId="308"/>
    <cellStyle name="Normal 95" xfId="418"/>
    <cellStyle name="Normal 950" xfId="305"/>
    <cellStyle name="Normal 951" xfId="219"/>
    <cellStyle name="Normal 952" xfId="1329"/>
    <cellStyle name="Normal 953" xfId="216"/>
    <cellStyle name="Normal 954" xfId="307"/>
    <cellStyle name="Normal 955" xfId="221"/>
    <cellStyle name="Normal 956" xfId="1333"/>
    <cellStyle name="Normal 957" xfId="218"/>
    <cellStyle name="Normal 958" xfId="1327"/>
    <cellStyle name="Normal 959" xfId="223"/>
    <cellStyle name="Normal 96" xfId="647"/>
    <cellStyle name="Normal 960" xfId="1337"/>
    <cellStyle name="Normal 961" xfId="220"/>
    <cellStyle name="Normal 962" xfId="1330"/>
    <cellStyle name="Normal 963" xfId="1247"/>
    <cellStyle name="Normal 964" xfId="222"/>
    <cellStyle name="Normal 965" xfId="427"/>
    <cellStyle name="Normal 966" xfId="271"/>
    <cellStyle name="Normal 967" xfId="1336"/>
    <cellStyle name="Normal 968" xfId="358"/>
    <cellStyle name="Normal 969" xfId="1135"/>
    <cellStyle name="Normal 97" xfId="446"/>
    <cellStyle name="Normal 970" xfId="270"/>
    <cellStyle name="Normal 971" xfId="359"/>
    <cellStyle name="Normal 972" xfId="360"/>
    <cellStyle name="Normal 973" xfId="429"/>
    <cellStyle name="Normal 974" xfId="361"/>
    <cellStyle name="Normal 975" xfId="273"/>
    <cellStyle name="Normal 976" xfId="362"/>
    <cellStyle name="Normal 977" xfId="428"/>
    <cellStyle name="Normal 978" xfId="363"/>
    <cellStyle name="Normal 979" xfId="272"/>
    <cellStyle name="Normal 98" xfId="1017"/>
    <cellStyle name="Normal 980" xfId="364"/>
    <cellStyle name="Normal 981" xfId="431"/>
    <cellStyle name="Normal 982" xfId="275"/>
    <cellStyle name="Normal 983" xfId="366"/>
    <cellStyle name="Normal 984" xfId="330"/>
    <cellStyle name="Normal 985" xfId="327"/>
    <cellStyle name="Normal 986" xfId="329"/>
    <cellStyle name="Normal 987" xfId="331"/>
    <cellStyle name="Normal 988" xfId="332"/>
    <cellStyle name="Normal 989" xfId="1226"/>
    <cellStyle name="Normal 99" xfId="421"/>
    <cellStyle name="Normal 990" xfId="1227"/>
    <cellStyle name="Normal 991" xfId="292"/>
    <cellStyle name="Normal 992" xfId="1229"/>
    <cellStyle name="Normal 993" xfId="1385"/>
    <cellStyle name="Normal 994" xfId="294"/>
    <cellStyle name="Normal 995" xfId="296"/>
    <cellStyle name="Normal 996" xfId="293"/>
    <cellStyle name="Normal 997" xfId="295"/>
    <cellStyle name="Normal 998" xfId="297"/>
    <cellStyle name="Normal 999" xfId="298"/>
    <cellStyle name="Separador de milhares" xfId="1" builtinId="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1"/>
  <sheetViews>
    <sheetView showGridLines="0" tabSelected="1" workbookViewId="0">
      <pane xSplit="2" ySplit="9" topLeftCell="C10" activePane="bottomRight" state="frozen"/>
      <selection pane="topRight"/>
      <selection pane="bottomLeft"/>
      <selection pane="bottomRight" activeCell="A46" sqref="A46"/>
    </sheetView>
  </sheetViews>
  <sheetFormatPr defaultRowHeight="15"/>
  <cols>
    <col min="1" max="1" width="20.7109375" style="49" customWidth="1"/>
    <col min="2" max="28" width="20.7109375" style="50" customWidth="1"/>
    <col min="29" max="16384" width="9.140625" style="50"/>
  </cols>
  <sheetData>
    <row r="1" spans="1:28" s="3" customFormat="1" ht="49.5" customHeight="1">
      <c r="A1" s="4" t="s">
        <v>0</v>
      </c>
    </row>
    <row r="2" spans="1:28" s="3" customFormat="1" ht="34.5" customHeight="1">
      <c r="A2" s="3" t="s">
        <v>1</v>
      </c>
      <c r="C2" s="4" t="s">
        <v>2</v>
      </c>
      <c r="Y2" s="4"/>
    </row>
    <row r="3" spans="1:28" s="3" customFormat="1" ht="34.5" customHeight="1">
      <c r="A3" s="3" t="s">
        <v>3</v>
      </c>
      <c r="C3" s="4" t="s">
        <v>4</v>
      </c>
      <c r="Y3" s="4"/>
    </row>
    <row r="4" spans="1:28" s="3" customFormat="1" ht="34.5" customHeight="1">
      <c r="A4" s="3" t="s">
        <v>5</v>
      </c>
      <c r="C4" s="5" t="str">
        <f>JE!C4</f>
        <v>ABRIL</v>
      </c>
      <c r="D4" s="6">
        <f>JE!D4</f>
        <v>2024</v>
      </c>
      <c r="E4" s="4"/>
      <c r="Y4" s="4"/>
    </row>
    <row r="5" spans="1:28" s="3" customFormat="1" ht="34.5" customHeight="1">
      <c r="A5" s="113" t="s">
        <v>6</v>
      </c>
      <c r="B5" s="113"/>
      <c r="C5" s="113"/>
      <c r="D5" s="113"/>
      <c r="E5" s="113"/>
      <c r="F5" s="113"/>
      <c r="G5" s="113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</row>
    <row r="6" spans="1:28" s="3" customFormat="1" ht="34.5" customHeight="1">
      <c r="A6" s="4" t="s">
        <v>7</v>
      </c>
      <c r="B6" s="4"/>
      <c r="C6" s="4"/>
      <c r="D6" s="4"/>
      <c r="E6" s="4"/>
      <c r="F6" s="4"/>
      <c r="G6" s="4"/>
      <c r="H6" s="4"/>
      <c r="I6" s="4"/>
      <c r="J6" s="4"/>
      <c r="K6" s="4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</row>
    <row r="7" spans="1:28" ht="34.5" customHeight="1">
      <c r="A7" s="114" t="s">
        <v>8</v>
      </c>
      <c r="B7" s="115"/>
      <c r="C7" s="110" t="s">
        <v>9</v>
      </c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</row>
    <row r="8" spans="1:28" ht="34.5" customHeight="1">
      <c r="A8" s="114"/>
      <c r="B8" s="115"/>
      <c r="C8" s="110" t="s">
        <v>10</v>
      </c>
      <c r="D8" s="116"/>
      <c r="E8" s="116"/>
      <c r="F8" s="116"/>
      <c r="G8" s="116"/>
      <c r="H8" s="116"/>
      <c r="I8" s="116"/>
      <c r="J8" s="116"/>
      <c r="K8" s="116"/>
      <c r="L8" s="116"/>
      <c r="M8" s="116"/>
      <c r="N8" s="116"/>
      <c r="O8" s="116"/>
      <c r="P8" s="107" t="s">
        <v>11</v>
      </c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9" t="s">
        <v>12</v>
      </c>
    </row>
    <row r="9" spans="1:28" ht="49.5" customHeight="1">
      <c r="A9" s="114"/>
      <c r="B9" s="115"/>
      <c r="C9" s="9" t="s">
        <v>13</v>
      </c>
      <c r="D9" s="9" t="s">
        <v>14</v>
      </c>
      <c r="E9" s="9" t="s">
        <v>15</v>
      </c>
      <c r="F9" s="9" t="s">
        <v>16</v>
      </c>
      <c r="G9" s="9" t="s">
        <v>17</v>
      </c>
      <c r="H9" s="9" t="s">
        <v>18</v>
      </c>
      <c r="I9" s="9" t="s">
        <v>19</v>
      </c>
      <c r="J9" s="9" t="s">
        <v>20</v>
      </c>
      <c r="K9" s="9" t="s">
        <v>21</v>
      </c>
      <c r="L9" s="9" t="s">
        <v>22</v>
      </c>
      <c r="M9" s="9" t="s">
        <v>23</v>
      </c>
      <c r="N9" s="9" t="s">
        <v>24</v>
      </c>
      <c r="O9" s="9" t="s">
        <v>25</v>
      </c>
      <c r="P9" s="10" t="s">
        <v>26</v>
      </c>
      <c r="Q9" s="11" t="s">
        <v>27</v>
      </c>
      <c r="R9" s="11" t="s">
        <v>28</v>
      </c>
      <c r="S9" s="9" t="s">
        <v>29</v>
      </c>
      <c r="T9" s="11" t="s">
        <v>30</v>
      </c>
      <c r="U9" s="11" t="s">
        <v>31</v>
      </c>
      <c r="V9" s="11" t="s">
        <v>32</v>
      </c>
      <c r="W9" s="9" t="s">
        <v>33</v>
      </c>
      <c r="X9" s="11" t="s">
        <v>34</v>
      </c>
      <c r="Y9" s="11" t="s">
        <v>35</v>
      </c>
      <c r="Z9" s="9" t="s">
        <v>36</v>
      </c>
      <c r="AA9" s="9" t="s">
        <v>37</v>
      </c>
      <c r="AB9" s="110"/>
    </row>
    <row r="10" spans="1:28" s="12" customFormat="1" ht="24.75" customHeight="1">
      <c r="A10" s="13">
        <v>14101</v>
      </c>
      <c r="B10" s="14" t="s">
        <v>38</v>
      </c>
      <c r="C10" s="15">
        <f>TSE!$F$8+TSE!$F$35</f>
        <v>7</v>
      </c>
      <c r="D10" s="16">
        <f>TSE!$F$9+TSE!$F$36</f>
        <v>7</v>
      </c>
      <c r="E10" s="17">
        <f t="shared" ref="E10:E37" si="0">C10+D10</f>
        <v>14</v>
      </c>
      <c r="F10" s="18">
        <f>TSE!$F$10+TSE!$F$13+TSE!$F$19+TSE!$F$37</f>
        <v>0</v>
      </c>
      <c r="G10" s="16">
        <f>TSE!$F$11+TSE!$F$14+TSE!$F$20+TSE!$F$38</f>
        <v>0</v>
      </c>
      <c r="H10" s="17">
        <f t="shared" ref="H10:H37" si="1">F10+G10</f>
        <v>0</v>
      </c>
      <c r="I10" s="18">
        <f>TSE!$F$21+TSE!$F$26</f>
        <v>0</v>
      </c>
      <c r="J10" s="16">
        <f>TSE!$F$22+TSE!$F$27</f>
        <v>0</v>
      </c>
      <c r="K10" s="17">
        <f t="shared" ref="K10:K37" si="2">I10+J10</f>
        <v>0</v>
      </c>
      <c r="L10" s="19">
        <f>TSE!$F$12+TSE!$F$15+TSE!$F$23+TSE!$F$28+TSE!$F$39</f>
        <v>0</v>
      </c>
      <c r="M10" s="19">
        <f>TSE!$F$16+TSE!$F$17+TSE!$F$18+TSE!$F$24+TSE!$F$29</f>
        <v>10</v>
      </c>
      <c r="N10" s="20">
        <f>TSE!$F$25+TSE!$F$30</f>
        <v>0</v>
      </c>
      <c r="O10" s="17">
        <f t="shared" ref="O10:O37" si="3">E10+H10+K10+L10+M10+N10</f>
        <v>24</v>
      </c>
      <c r="P10" s="21">
        <f>TSE!$F$40</f>
        <v>1</v>
      </c>
      <c r="Q10" s="16">
        <f>TSE!$F$41</f>
        <v>1</v>
      </c>
      <c r="R10" s="16">
        <f>TSE!$F$42</f>
        <v>0</v>
      </c>
      <c r="S10" s="17">
        <f t="shared" ref="S10:S37" si="4">P10+Q10+R10</f>
        <v>2</v>
      </c>
      <c r="T10" s="18">
        <f>TSE!$F$43</f>
        <v>0</v>
      </c>
      <c r="U10" s="16">
        <f>TSE!$F$44</f>
        <v>0</v>
      </c>
      <c r="V10" s="16">
        <f>TSE!$F$45</f>
        <v>0</v>
      </c>
      <c r="W10" s="17">
        <f t="shared" ref="W10:W37" si="5">T10+U10+V10</f>
        <v>0</v>
      </c>
      <c r="X10" s="18">
        <f>TSE!$F$46</f>
        <v>0</v>
      </c>
      <c r="Y10" s="20">
        <f>TSE!$F$47</f>
        <v>0</v>
      </c>
      <c r="Z10" s="17">
        <f t="shared" ref="Z10:Z37" si="6">X10+Y10</f>
        <v>0</v>
      </c>
      <c r="AA10" s="17">
        <f t="shared" ref="AA10:AA37" si="7">Z10+W10+S10</f>
        <v>2</v>
      </c>
      <c r="AB10" s="22">
        <f t="shared" ref="AB10:AB37" si="8">AA10+O10</f>
        <v>26</v>
      </c>
    </row>
    <row r="11" spans="1:28" s="12" customFormat="1" ht="24.75" customHeight="1">
      <c r="A11" s="23">
        <v>14102</v>
      </c>
      <c r="B11" s="24" t="s">
        <v>39</v>
      </c>
      <c r="C11" s="25">
        <f>'TRE-AC'!$F$8+'TRE-AC'!$F$35</f>
        <v>0</v>
      </c>
      <c r="D11" s="26">
        <f>'TRE-AC'!$F$9+'TRE-AC'!$F$36</f>
        <v>0</v>
      </c>
      <c r="E11" s="27">
        <f t="shared" si="0"/>
        <v>0</v>
      </c>
      <c r="F11" s="28">
        <f>'TRE-AC'!$F$10+'TRE-AC'!$F$13+'TRE-AC'!$F$19+'TRE-AC'!$F$37</f>
        <v>7</v>
      </c>
      <c r="G11" s="26">
        <f>'TRE-AC'!$F$11+'TRE-AC'!$F$14+'TRE-AC'!$F$20+'TRE-AC'!$F$38</f>
        <v>7</v>
      </c>
      <c r="H11" s="27">
        <f t="shared" si="1"/>
        <v>14</v>
      </c>
      <c r="I11" s="28">
        <f>'TRE-AC'!$F$21+'TRE-AC'!$F$26</f>
        <v>9</v>
      </c>
      <c r="J11" s="26">
        <f>'TRE-AC'!$F$22+'TRE-AC'!$F$27</f>
        <v>0</v>
      </c>
      <c r="K11" s="27">
        <f t="shared" si="2"/>
        <v>9</v>
      </c>
      <c r="L11" s="29">
        <f>'TRE-AC'!$F$12+'TRE-AC'!$F$15+'TRE-AC'!$F$23+'TRE-AC'!$F$28+'TRE-AC'!$F$39</f>
        <v>0</v>
      </c>
      <c r="M11" s="29">
        <f>'TRE-AC'!$F$16+'TRE-AC'!$F$17+'TRE-AC'!$F$18+'TRE-AC'!$F$24+'TRE-AC'!$F$29</f>
        <v>2</v>
      </c>
      <c r="N11" s="30">
        <f>'TRE-AC'!$F$25+'TRE-AC'!$F$30</f>
        <v>0</v>
      </c>
      <c r="O11" s="27">
        <f t="shared" si="3"/>
        <v>25</v>
      </c>
      <c r="P11" s="31">
        <f>'TRE-AC'!$F$40</f>
        <v>0</v>
      </c>
      <c r="Q11" s="26">
        <f>'TRE-AC'!$F$41</f>
        <v>0</v>
      </c>
      <c r="R11" s="26">
        <f>'TRE-AC'!$F$42</f>
        <v>0</v>
      </c>
      <c r="S11" s="27">
        <f t="shared" si="4"/>
        <v>0</v>
      </c>
      <c r="T11" s="28">
        <f>'TRE-AC'!$F$43</f>
        <v>1</v>
      </c>
      <c r="U11" s="26">
        <f>'TRE-AC'!$F$44</f>
        <v>1</v>
      </c>
      <c r="V11" s="26">
        <f>'TRE-AC'!$F$45</f>
        <v>0</v>
      </c>
      <c r="W11" s="27">
        <f t="shared" si="5"/>
        <v>2</v>
      </c>
      <c r="X11" s="28">
        <f>'TRE-AC'!$F$46</f>
        <v>9</v>
      </c>
      <c r="Y11" s="30">
        <f>'TRE-AC'!$F$47</f>
        <v>0</v>
      </c>
      <c r="Z11" s="27">
        <f t="shared" si="6"/>
        <v>9</v>
      </c>
      <c r="AA11" s="27">
        <f t="shared" si="7"/>
        <v>11</v>
      </c>
      <c r="AB11" s="32">
        <f t="shared" si="8"/>
        <v>36</v>
      </c>
    </row>
    <row r="12" spans="1:28" s="12" customFormat="1" ht="24.75" customHeight="1">
      <c r="A12" s="23">
        <v>14103</v>
      </c>
      <c r="B12" s="24" t="s">
        <v>40</v>
      </c>
      <c r="C12" s="25">
        <f>'TRE-AL'!$F$8+'TRE-AL'!$F$35</f>
        <v>0</v>
      </c>
      <c r="D12" s="26">
        <f>'TRE-AL'!$F$9+'TRE-AL'!$F$36</f>
        <v>0</v>
      </c>
      <c r="E12" s="27">
        <f t="shared" si="0"/>
        <v>0</v>
      </c>
      <c r="F12" s="28">
        <f>'TRE-AL'!$F$10+'TRE-AL'!$F$13+'TRE-AL'!$F$19+'TRE-AL'!$F$37</f>
        <v>7</v>
      </c>
      <c r="G12" s="26">
        <f>'TRE-AL'!$F$11+'TRE-AL'!$F$14+'TRE-AL'!$F$20+'TRE-AL'!$F$38</f>
        <v>7</v>
      </c>
      <c r="H12" s="27">
        <f t="shared" si="1"/>
        <v>14</v>
      </c>
      <c r="I12" s="28">
        <f>'TRE-AL'!$F$21+'TRE-AL'!$F$26</f>
        <v>41</v>
      </c>
      <c r="J12" s="26">
        <f>'TRE-AL'!$F$22+'TRE-AL'!$F$27</f>
        <v>1</v>
      </c>
      <c r="K12" s="27">
        <f t="shared" si="2"/>
        <v>42</v>
      </c>
      <c r="L12" s="29">
        <f>'TRE-AL'!$F$12+'TRE-AL'!$F$15+'TRE-AL'!$F$23+'TRE-AL'!$F$28+'TRE-AL'!$F$39</f>
        <v>0</v>
      </c>
      <c r="M12" s="29">
        <f>'TRE-AL'!$F$16+'TRE-AL'!$F$17+'TRE-AL'!$F$18+'TRE-AL'!$F$24+'TRE-AL'!$F$29</f>
        <v>2</v>
      </c>
      <c r="N12" s="30">
        <f>'TRE-AL'!$F$25+'TRE-AL'!$F$30</f>
        <v>0</v>
      </c>
      <c r="O12" s="27">
        <f t="shared" si="3"/>
        <v>58</v>
      </c>
      <c r="P12" s="31">
        <f>'TRE-AL'!$F$40</f>
        <v>0</v>
      </c>
      <c r="Q12" s="26">
        <f>'TRE-AL'!$F$41</f>
        <v>0</v>
      </c>
      <c r="R12" s="26">
        <f>'TRE-AL'!$F$42</f>
        <v>0</v>
      </c>
      <c r="S12" s="27">
        <f t="shared" si="4"/>
        <v>0</v>
      </c>
      <c r="T12" s="28">
        <f>'TRE-AL'!$F$43</f>
        <v>1</v>
      </c>
      <c r="U12" s="26">
        <f>'TRE-AL'!$F$44</f>
        <v>1</v>
      </c>
      <c r="V12" s="26">
        <f>'TRE-AL'!$F$45</f>
        <v>0</v>
      </c>
      <c r="W12" s="27">
        <f t="shared" si="5"/>
        <v>2</v>
      </c>
      <c r="X12" s="28">
        <f>'TRE-AL'!$F$46</f>
        <v>40</v>
      </c>
      <c r="Y12" s="30">
        <f>'TRE-AL'!$F$47</f>
        <v>2</v>
      </c>
      <c r="Z12" s="27">
        <f t="shared" si="6"/>
        <v>42</v>
      </c>
      <c r="AA12" s="27">
        <f t="shared" si="7"/>
        <v>44</v>
      </c>
      <c r="AB12" s="32">
        <f t="shared" si="8"/>
        <v>102</v>
      </c>
    </row>
    <row r="13" spans="1:28" ht="24.75" customHeight="1">
      <c r="A13" s="23">
        <v>14104</v>
      </c>
      <c r="B13" s="24" t="s">
        <v>41</v>
      </c>
      <c r="C13" s="25">
        <f>'TRE-AM'!$F$8+'TRE-AM'!$F$35</f>
        <v>0</v>
      </c>
      <c r="D13" s="26">
        <f>'TRE-AM'!$F$9+'TRE-AM'!$F$36</f>
        <v>0</v>
      </c>
      <c r="E13" s="27">
        <f t="shared" si="0"/>
        <v>0</v>
      </c>
      <c r="F13" s="28">
        <f>'TRE-AM'!$F$10+'TRE-AM'!$F$13+'TRE-AM'!$F$19+'TRE-AM'!$F$37</f>
        <v>7</v>
      </c>
      <c r="G13" s="26">
        <f>'TRE-AM'!$F$11+'TRE-AM'!$F$14+'TRE-AM'!$F$20+'TRE-AM'!$F$38</f>
        <v>7</v>
      </c>
      <c r="H13" s="27">
        <f t="shared" si="1"/>
        <v>14</v>
      </c>
      <c r="I13" s="28">
        <f>'TRE-AM'!$F$21+'TRE-AM'!$F$26</f>
        <v>54</v>
      </c>
      <c r="J13" s="26">
        <f>'TRE-AM'!$F$22+'TRE-AM'!$F$27</f>
        <v>3</v>
      </c>
      <c r="K13" s="27">
        <f t="shared" si="2"/>
        <v>57</v>
      </c>
      <c r="L13" s="29">
        <f>'TRE-AM'!$F$12+'TRE-AM'!$F$15+'TRE-AM'!$F$23+'TRE-AM'!$F$28+'TRE-AM'!$F$39</f>
        <v>0</v>
      </c>
      <c r="M13" s="29">
        <f>'TRE-AM'!$F$16+'TRE-AM'!$F$17+'TRE-AM'!$F$18+'TRE-AM'!$F$24+'TRE-AM'!$F$29</f>
        <v>1</v>
      </c>
      <c r="N13" s="30">
        <f>'TRE-AM'!$F$25+'TRE-AM'!$F$30</f>
        <v>0</v>
      </c>
      <c r="O13" s="27">
        <f t="shared" si="3"/>
        <v>72</v>
      </c>
      <c r="P13" s="31">
        <f>'TRE-AM'!$F$40</f>
        <v>0</v>
      </c>
      <c r="Q13" s="26">
        <f>'TRE-AM'!$F$41</f>
        <v>0</v>
      </c>
      <c r="R13" s="26">
        <f>'TRE-AM'!$F$42</f>
        <v>0</v>
      </c>
      <c r="S13" s="27">
        <f t="shared" si="4"/>
        <v>0</v>
      </c>
      <c r="T13" s="28">
        <f>'TRE-AM'!$F$43</f>
        <v>1</v>
      </c>
      <c r="U13" s="26">
        <f>'TRE-AM'!$F$44</f>
        <v>1</v>
      </c>
      <c r="V13" s="26">
        <f>'TRE-AM'!$F$45</f>
        <v>0</v>
      </c>
      <c r="W13" s="27">
        <f t="shared" si="5"/>
        <v>2</v>
      </c>
      <c r="X13" s="28">
        <f>'TRE-AM'!$F$46</f>
        <v>60</v>
      </c>
      <c r="Y13" s="30">
        <f>'TRE-AM'!$F$47</f>
        <v>0</v>
      </c>
      <c r="Z13" s="27">
        <f t="shared" si="6"/>
        <v>60</v>
      </c>
      <c r="AA13" s="27">
        <f t="shared" si="7"/>
        <v>62</v>
      </c>
      <c r="AB13" s="32">
        <f t="shared" si="8"/>
        <v>134</v>
      </c>
    </row>
    <row r="14" spans="1:28" ht="24.75" customHeight="1">
      <c r="A14" s="23">
        <v>14105</v>
      </c>
      <c r="B14" s="24" t="s">
        <v>42</v>
      </c>
      <c r="C14" s="25">
        <f>'TRE-BA'!$F$8+'TRE-BA'!$F$35</f>
        <v>0</v>
      </c>
      <c r="D14" s="26">
        <f>'TRE-BA'!$F$9+'TRE-BA'!$F$36</f>
        <v>0</v>
      </c>
      <c r="E14" s="27">
        <f t="shared" si="0"/>
        <v>0</v>
      </c>
      <c r="F14" s="28">
        <f>'TRE-BA'!$F$10+'TRE-BA'!$F$13+'TRE-BA'!$F$19+'TRE-BA'!$F$37</f>
        <v>5</v>
      </c>
      <c r="G14" s="26">
        <f>'TRE-BA'!$F$11+'TRE-BA'!$F$14+'TRE-BA'!$F$20+'TRE-BA'!$F$38</f>
        <v>6</v>
      </c>
      <c r="H14" s="27">
        <f t="shared" si="1"/>
        <v>11</v>
      </c>
      <c r="I14" s="28">
        <f>'TRE-BA'!$F$21+'TRE-BA'!$F$26</f>
        <v>160</v>
      </c>
      <c r="J14" s="26">
        <f>'TRE-BA'!$F$22+'TRE-BA'!$F$27</f>
        <v>39</v>
      </c>
      <c r="K14" s="27">
        <f t="shared" si="2"/>
        <v>199</v>
      </c>
      <c r="L14" s="29">
        <f>'TRE-BA'!$F$12+'TRE-BA'!$F$15+'TRE-BA'!$F$23+'TRE-BA'!$F$28+'TRE-BA'!$F$39</f>
        <v>0</v>
      </c>
      <c r="M14" s="29">
        <f>'TRE-BA'!$F$16+'TRE-BA'!$F$17+'TRE-BA'!$F$18+'TRE-BA'!$F$24+'TRE-BA'!$F$29</f>
        <v>0</v>
      </c>
      <c r="N14" s="30">
        <f>'TRE-BA'!$F$25+'TRE-BA'!$F$30</f>
        <v>0</v>
      </c>
      <c r="O14" s="27">
        <f t="shared" si="3"/>
        <v>210</v>
      </c>
      <c r="P14" s="31">
        <f>'TRE-BA'!$F$40</f>
        <v>0</v>
      </c>
      <c r="Q14" s="26">
        <f>'TRE-BA'!$F$41</f>
        <v>0</v>
      </c>
      <c r="R14" s="26">
        <f>'TRE-BA'!$F$42</f>
        <v>0</v>
      </c>
      <c r="S14" s="27">
        <f t="shared" si="4"/>
        <v>0</v>
      </c>
      <c r="T14" s="28">
        <f>'TRE-BA'!$F$43</f>
        <v>1</v>
      </c>
      <c r="U14" s="26">
        <f>'TRE-BA'!$F$44</f>
        <v>1</v>
      </c>
      <c r="V14" s="26">
        <f>'TRE-BA'!$F$45</f>
        <v>2</v>
      </c>
      <c r="W14" s="27">
        <f t="shared" si="5"/>
        <v>4</v>
      </c>
      <c r="X14" s="28">
        <f>'TRE-BA'!$F$46</f>
        <v>199</v>
      </c>
      <c r="Y14" s="30">
        <f>'TRE-BA'!$F$47</f>
        <v>0</v>
      </c>
      <c r="Z14" s="27">
        <f t="shared" si="6"/>
        <v>199</v>
      </c>
      <c r="AA14" s="27">
        <f t="shared" si="7"/>
        <v>203</v>
      </c>
      <c r="AB14" s="32">
        <f t="shared" si="8"/>
        <v>413</v>
      </c>
    </row>
    <row r="15" spans="1:28" ht="24.75" customHeight="1">
      <c r="A15" s="23">
        <v>14106</v>
      </c>
      <c r="B15" s="24" t="s">
        <v>43</v>
      </c>
      <c r="C15" s="25">
        <f>'TRE-CE'!$F$8+'TRE-CE'!$F$35</f>
        <v>0</v>
      </c>
      <c r="D15" s="26">
        <f>'TRE-CE'!$F$9+'TRE-CE'!$F$36</f>
        <v>0</v>
      </c>
      <c r="E15" s="27">
        <f t="shared" si="0"/>
        <v>0</v>
      </c>
      <c r="F15" s="28">
        <f>'TRE-CE'!$F$10+'TRE-CE'!$F$13+'TRE-CE'!$F$19+'TRE-CE'!$F$37</f>
        <v>6</v>
      </c>
      <c r="G15" s="26">
        <f>'TRE-CE'!$F$11+'TRE-CE'!$F$14+'TRE-CE'!$F$20+'TRE-CE'!$F$38</f>
        <v>6</v>
      </c>
      <c r="H15" s="27">
        <f t="shared" si="1"/>
        <v>12</v>
      </c>
      <c r="I15" s="28">
        <f>'TRE-CE'!$F$21+'TRE-CE'!$F$26</f>
        <v>109</v>
      </c>
      <c r="J15" s="26">
        <f>'TRE-CE'!$F$22+'TRE-CE'!$F$27</f>
        <v>0</v>
      </c>
      <c r="K15" s="27">
        <f t="shared" si="2"/>
        <v>109</v>
      </c>
      <c r="L15" s="29">
        <f>'TRE-CE'!$F$12+'TRE-CE'!$F$15+'TRE-CE'!$F$23+'TRE-CE'!$F$28+'TRE-CE'!$F$39</f>
        <v>0</v>
      </c>
      <c r="M15" s="29">
        <f>'TRE-CE'!$F$16+'TRE-CE'!$F$17+'TRE-CE'!$F$18+'TRE-CE'!$F$24+'TRE-CE'!$F$29</f>
        <v>2</v>
      </c>
      <c r="N15" s="30">
        <f>'TRE-CE'!$F$25+'TRE-CE'!$F$30</f>
        <v>0</v>
      </c>
      <c r="O15" s="27">
        <f t="shared" si="3"/>
        <v>123</v>
      </c>
      <c r="P15" s="31">
        <f>'TRE-CE'!$F$40</f>
        <v>0</v>
      </c>
      <c r="Q15" s="26">
        <f>'TRE-CE'!$F$41</f>
        <v>0</v>
      </c>
      <c r="R15" s="26">
        <f>'TRE-CE'!$F$42</f>
        <v>0</v>
      </c>
      <c r="S15" s="27">
        <f t="shared" si="4"/>
        <v>0</v>
      </c>
      <c r="T15" s="28">
        <f>'TRE-CE'!$F$43</f>
        <v>1</v>
      </c>
      <c r="U15" s="26">
        <f>'TRE-CE'!$F$44</f>
        <v>1</v>
      </c>
      <c r="V15" s="26">
        <f>'TRE-CE'!$F$45</f>
        <v>0</v>
      </c>
      <c r="W15" s="27">
        <f t="shared" si="5"/>
        <v>2</v>
      </c>
      <c r="X15" s="28">
        <f>'TRE-CE'!$F$46</f>
        <v>109</v>
      </c>
      <c r="Y15" s="30">
        <f>'TRE-CE'!$F$47</f>
        <v>0</v>
      </c>
      <c r="Z15" s="27">
        <f t="shared" si="6"/>
        <v>109</v>
      </c>
      <c r="AA15" s="27">
        <f t="shared" si="7"/>
        <v>111</v>
      </c>
      <c r="AB15" s="32">
        <f t="shared" si="8"/>
        <v>234</v>
      </c>
    </row>
    <row r="16" spans="1:28" ht="24.75" customHeight="1">
      <c r="A16" s="23">
        <v>14107</v>
      </c>
      <c r="B16" s="24" t="s">
        <v>44</v>
      </c>
      <c r="C16" s="25">
        <f>'TRE-DF'!$F$8+'TRE-DF'!$F$35</f>
        <v>0</v>
      </c>
      <c r="D16" s="26">
        <f>'TRE-DF'!$F$9+'TRE-DF'!$F$36</f>
        <v>0</v>
      </c>
      <c r="E16" s="27">
        <f t="shared" si="0"/>
        <v>0</v>
      </c>
      <c r="F16" s="28">
        <f>'TRE-DF'!$F$10+'TRE-DF'!$F$13+'TRE-DF'!$F$19+'TRE-DF'!$F$37</f>
        <v>7</v>
      </c>
      <c r="G16" s="26">
        <f>'TRE-DF'!$F$11+'TRE-DF'!$F$14+'TRE-DF'!$F$20+'TRE-DF'!$F$38</f>
        <v>7</v>
      </c>
      <c r="H16" s="27">
        <f t="shared" si="1"/>
        <v>14</v>
      </c>
      <c r="I16" s="28">
        <f>'TRE-DF'!$F$21+'TRE-DF'!$F$26</f>
        <v>20</v>
      </c>
      <c r="J16" s="26">
        <f>'TRE-DF'!$F$22+'TRE-DF'!$F$27</f>
        <v>0</v>
      </c>
      <c r="K16" s="27">
        <f t="shared" si="2"/>
        <v>20</v>
      </c>
      <c r="L16" s="29">
        <f>'TRE-DF'!$F$12+'TRE-DF'!$F$15+'TRE-DF'!$F$23+'TRE-DF'!$F$28+'TRE-DF'!$F$39</f>
        <v>0</v>
      </c>
      <c r="M16" s="29">
        <f>'TRE-DF'!$F$16+'TRE-DF'!$F$17+'TRE-DF'!$F$18+'TRE-DF'!$F$24+'TRE-DF'!$F$29</f>
        <v>2</v>
      </c>
      <c r="N16" s="30">
        <f>'TRE-DF'!$F$25+'TRE-DF'!$F$30</f>
        <v>0</v>
      </c>
      <c r="O16" s="27">
        <f t="shared" si="3"/>
        <v>36</v>
      </c>
      <c r="P16" s="31">
        <f>'TRE-DF'!$F$40</f>
        <v>0</v>
      </c>
      <c r="Q16" s="26">
        <f>'TRE-DF'!$F$41</f>
        <v>0</v>
      </c>
      <c r="R16" s="26">
        <f>'TRE-DF'!$F$42</f>
        <v>0</v>
      </c>
      <c r="S16" s="27">
        <f t="shared" si="4"/>
        <v>0</v>
      </c>
      <c r="T16" s="28">
        <f>'TRE-DF'!$F$43</f>
        <v>1</v>
      </c>
      <c r="U16" s="26">
        <f>'TRE-DF'!$F$44</f>
        <v>1</v>
      </c>
      <c r="V16" s="26">
        <f>'TRE-DF'!$F$45</f>
        <v>0</v>
      </c>
      <c r="W16" s="27">
        <f t="shared" si="5"/>
        <v>2</v>
      </c>
      <c r="X16" s="28">
        <f>'TRE-DF'!$F$46</f>
        <v>19</v>
      </c>
      <c r="Y16" s="30">
        <f>'TRE-DF'!$F$47</f>
        <v>0</v>
      </c>
      <c r="Z16" s="27">
        <f t="shared" si="6"/>
        <v>19</v>
      </c>
      <c r="AA16" s="27">
        <f t="shared" si="7"/>
        <v>21</v>
      </c>
      <c r="AB16" s="32">
        <f t="shared" si="8"/>
        <v>57</v>
      </c>
    </row>
    <row r="17" spans="1:28" ht="24.75" customHeight="1">
      <c r="A17" s="23">
        <v>14108</v>
      </c>
      <c r="B17" s="24" t="s">
        <v>45</v>
      </c>
      <c r="C17" s="25">
        <f>'TRE-ES'!$F$8+'TRE-ES'!$F$35</f>
        <v>0</v>
      </c>
      <c r="D17" s="26">
        <f>'TRE-ES'!$F$9+'TRE-ES'!$F$36</f>
        <v>0</v>
      </c>
      <c r="E17" s="27">
        <f t="shared" si="0"/>
        <v>0</v>
      </c>
      <c r="F17" s="28">
        <f>'TRE-ES'!$F$10+'TRE-ES'!$F$13+'TRE-ES'!$F$19+'TRE-ES'!$F$37</f>
        <v>7</v>
      </c>
      <c r="G17" s="26">
        <f>'TRE-ES'!$F$11+'TRE-ES'!$F$14+'TRE-ES'!$F$20+'TRE-ES'!$F$38</f>
        <v>7</v>
      </c>
      <c r="H17" s="27">
        <f t="shared" si="1"/>
        <v>14</v>
      </c>
      <c r="I17" s="28">
        <f>'TRE-ES'!$F$21+'TRE-ES'!$F$26</f>
        <v>50</v>
      </c>
      <c r="J17" s="26">
        <f>'TRE-ES'!$F$22+'TRE-ES'!$F$27</f>
        <v>0</v>
      </c>
      <c r="K17" s="27">
        <f t="shared" si="2"/>
        <v>50</v>
      </c>
      <c r="L17" s="29">
        <f>'TRE-ES'!$F$12+'TRE-ES'!$F$15+'TRE-ES'!$F$23+'TRE-ES'!$F$28+'TRE-ES'!$F$39</f>
        <v>0</v>
      </c>
      <c r="M17" s="29">
        <f>'TRE-ES'!$F$16+'TRE-ES'!$F$17+'TRE-ES'!$F$18+'TRE-ES'!$F$24+'TRE-ES'!$F$29</f>
        <v>2</v>
      </c>
      <c r="N17" s="30">
        <f>'TRE-ES'!$F$25+'TRE-ES'!$F$30</f>
        <v>0</v>
      </c>
      <c r="O17" s="27">
        <f t="shared" si="3"/>
        <v>66</v>
      </c>
      <c r="P17" s="31">
        <f>'TRE-ES'!$F$40</f>
        <v>0</v>
      </c>
      <c r="Q17" s="26">
        <f>'TRE-ES'!$F$41</f>
        <v>0</v>
      </c>
      <c r="R17" s="26">
        <f>'TRE-ES'!$F$42</f>
        <v>0</v>
      </c>
      <c r="S17" s="27">
        <f t="shared" si="4"/>
        <v>0</v>
      </c>
      <c r="T17" s="28">
        <f>'TRE-ES'!$F$43</f>
        <v>1</v>
      </c>
      <c r="U17" s="26">
        <f>'TRE-ES'!$F$44</f>
        <v>1</v>
      </c>
      <c r="V17" s="26">
        <f>'TRE-ES'!$F$45</f>
        <v>0</v>
      </c>
      <c r="W17" s="27">
        <f t="shared" si="5"/>
        <v>2</v>
      </c>
      <c r="X17" s="28">
        <f>'TRE-ES'!$F$46</f>
        <v>50</v>
      </c>
      <c r="Y17" s="30">
        <f>'TRE-ES'!$F$47</f>
        <v>0</v>
      </c>
      <c r="Z17" s="27">
        <f t="shared" si="6"/>
        <v>50</v>
      </c>
      <c r="AA17" s="27">
        <f t="shared" si="7"/>
        <v>52</v>
      </c>
      <c r="AB17" s="32">
        <f t="shared" si="8"/>
        <v>118</v>
      </c>
    </row>
    <row r="18" spans="1:28" ht="24.75" customHeight="1">
      <c r="A18" s="23">
        <v>14109</v>
      </c>
      <c r="B18" s="24" t="s">
        <v>46</v>
      </c>
      <c r="C18" s="25">
        <f>'TRE-GO'!$F$8+'TRE-GO'!$F$35</f>
        <v>0</v>
      </c>
      <c r="D18" s="26">
        <f>'TRE-GO'!$F$9+'TRE-GO'!$F$36</f>
        <v>0</v>
      </c>
      <c r="E18" s="27">
        <f t="shared" si="0"/>
        <v>0</v>
      </c>
      <c r="F18" s="28">
        <f>'TRE-GO'!$F$10+'TRE-GO'!$F$13+'TRE-GO'!$F$19+'TRE-GO'!$F$37</f>
        <v>7</v>
      </c>
      <c r="G18" s="26">
        <f>'TRE-GO'!$F$11+'TRE-GO'!$F$14+'TRE-GO'!$F$20+'TRE-GO'!$F$38</f>
        <v>6</v>
      </c>
      <c r="H18" s="27">
        <f t="shared" si="1"/>
        <v>13</v>
      </c>
      <c r="I18" s="28">
        <f>'TRE-GO'!$F$21+'TRE-GO'!$F$26</f>
        <v>92</v>
      </c>
      <c r="J18" s="26">
        <f>'TRE-GO'!$F$22+'TRE-GO'!$F$27</f>
        <v>0</v>
      </c>
      <c r="K18" s="27">
        <f t="shared" si="2"/>
        <v>92</v>
      </c>
      <c r="L18" s="29">
        <f>'TRE-GO'!$F$12+'TRE-GO'!$F$15+'TRE-GO'!$F$23+'TRE-GO'!$F$28+'TRE-GO'!$F$39</f>
        <v>0</v>
      </c>
      <c r="M18" s="29">
        <f>'TRE-GO'!$F$16+'TRE-GO'!$F$17+'TRE-GO'!$F$18+'TRE-GO'!$F$24+'TRE-GO'!$F$29</f>
        <v>0</v>
      </c>
      <c r="N18" s="30">
        <f>'TRE-GO'!$F$25+'TRE-GO'!$F$30</f>
        <v>0</v>
      </c>
      <c r="O18" s="27">
        <f t="shared" si="3"/>
        <v>105</v>
      </c>
      <c r="P18" s="31">
        <f>'TRE-GO'!$F$40</f>
        <v>0</v>
      </c>
      <c r="Q18" s="26">
        <f>'TRE-GO'!$F$41</f>
        <v>0</v>
      </c>
      <c r="R18" s="26">
        <f>'TRE-GO'!$F$42</f>
        <v>0</v>
      </c>
      <c r="S18" s="27">
        <f t="shared" si="4"/>
        <v>0</v>
      </c>
      <c r="T18" s="28">
        <f>'TRE-GO'!$F$43</f>
        <v>1</v>
      </c>
      <c r="U18" s="26">
        <f>'TRE-GO'!$F$44</f>
        <v>1</v>
      </c>
      <c r="V18" s="26">
        <f>'TRE-GO'!$F$45</f>
        <v>0</v>
      </c>
      <c r="W18" s="27">
        <f t="shared" si="5"/>
        <v>2</v>
      </c>
      <c r="X18" s="28">
        <f>'TRE-GO'!$F$46</f>
        <v>92</v>
      </c>
      <c r="Y18" s="30">
        <f>'TRE-GO'!$F$47</f>
        <v>0</v>
      </c>
      <c r="Z18" s="27">
        <f t="shared" si="6"/>
        <v>92</v>
      </c>
      <c r="AA18" s="27">
        <f t="shared" si="7"/>
        <v>94</v>
      </c>
      <c r="AB18" s="32">
        <f t="shared" si="8"/>
        <v>199</v>
      </c>
    </row>
    <row r="19" spans="1:28" ht="24.75" customHeight="1">
      <c r="A19" s="23">
        <v>14110</v>
      </c>
      <c r="B19" s="24" t="s">
        <v>47</v>
      </c>
      <c r="C19" s="25">
        <f>'TRE-MA'!$F$8+'TRE-MA'!$F$35</f>
        <v>0</v>
      </c>
      <c r="D19" s="26">
        <f>'TRE-MA'!$F$9+'TRE-MA'!$F$36</f>
        <v>0</v>
      </c>
      <c r="E19" s="27">
        <f t="shared" si="0"/>
        <v>0</v>
      </c>
      <c r="F19" s="28">
        <f>'TRE-MA'!$F$10+'TRE-MA'!$F$13+'TRE-MA'!$F$19+'TRE-MA'!$F$37</f>
        <v>7</v>
      </c>
      <c r="G19" s="26">
        <f>'TRE-MA'!$F$11+'TRE-MA'!$F$14+'TRE-MA'!$F$20+'TRE-MA'!$F$38</f>
        <v>7</v>
      </c>
      <c r="H19" s="27">
        <f t="shared" si="1"/>
        <v>14</v>
      </c>
      <c r="I19" s="28">
        <f>'TRE-MA'!$F$21+'TRE-MA'!$F$26</f>
        <v>105</v>
      </c>
      <c r="J19" s="26">
        <f>'TRE-MA'!$F$22+'TRE-MA'!$F$27</f>
        <v>0</v>
      </c>
      <c r="K19" s="27">
        <f t="shared" si="2"/>
        <v>105</v>
      </c>
      <c r="L19" s="29">
        <f>'TRE-MA'!$F$12+'TRE-MA'!$F$15+'TRE-MA'!$F$23+'TRE-MA'!$F$28+'TRE-MA'!$F$39</f>
        <v>0</v>
      </c>
      <c r="M19" s="29">
        <f>'TRE-MA'!$F$16+'TRE-MA'!$F$17+'TRE-MA'!$F$18+'TRE-MA'!$F$24+'TRE-MA'!$F$29</f>
        <v>0</v>
      </c>
      <c r="N19" s="30">
        <f>'TRE-MA'!$F$25+'TRE-MA'!$F$30</f>
        <v>0</v>
      </c>
      <c r="O19" s="27">
        <f t="shared" si="3"/>
        <v>119</v>
      </c>
      <c r="P19" s="31">
        <f>'TRE-MA'!$F$40</f>
        <v>0</v>
      </c>
      <c r="Q19" s="26">
        <f>'TRE-MA'!$F$41</f>
        <v>0</v>
      </c>
      <c r="R19" s="26">
        <f>'TRE-MA'!$F$42</f>
        <v>0</v>
      </c>
      <c r="S19" s="27">
        <f t="shared" si="4"/>
        <v>0</v>
      </c>
      <c r="T19" s="28">
        <f>'TRE-MA'!$F$43</f>
        <v>1</v>
      </c>
      <c r="U19" s="26">
        <f>'TRE-MA'!$F$44</f>
        <v>1</v>
      </c>
      <c r="V19" s="26">
        <f>'TRE-MA'!$F$45</f>
        <v>0</v>
      </c>
      <c r="W19" s="27">
        <f t="shared" si="5"/>
        <v>2</v>
      </c>
      <c r="X19" s="28">
        <f>'TRE-MA'!$F$46</f>
        <v>105</v>
      </c>
      <c r="Y19" s="30">
        <f>'TRE-MA'!$F$47</f>
        <v>0</v>
      </c>
      <c r="Z19" s="27">
        <f t="shared" si="6"/>
        <v>105</v>
      </c>
      <c r="AA19" s="27">
        <f t="shared" si="7"/>
        <v>107</v>
      </c>
      <c r="AB19" s="32">
        <f t="shared" si="8"/>
        <v>226</v>
      </c>
    </row>
    <row r="20" spans="1:28" ht="24.75" customHeight="1">
      <c r="A20" s="23">
        <v>14111</v>
      </c>
      <c r="B20" s="24" t="s">
        <v>48</v>
      </c>
      <c r="C20" s="25">
        <f>'TRE-MT'!$F$8+'TRE-MT'!$F$35</f>
        <v>0</v>
      </c>
      <c r="D20" s="26">
        <f>'TRE-MT'!$F$9+'TRE-MT'!$F$36</f>
        <v>0</v>
      </c>
      <c r="E20" s="27">
        <f t="shared" si="0"/>
        <v>0</v>
      </c>
      <c r="F20" s="28">
        <f>'TRE-MT'!$F$10+'TRE-MT'!$F$13+'TRE-MT'!$F$19+'TRE-MT'!$F$37</f>
        <v>6</v>
      </c>
      <c r="G20" s="26">
        <f>'TRE-MT'!$F$11+'TRE-MT'!$F$14+'TRE-MT'!$F$20+'TRE-MT'!$F$38</f>
        <v>6</v>
      </c>
      <c r="H20" s="27">
        <f t="shared" si="1"/>
        <v>12</v>
      </c>
      <c r="I20" s="28">
        <f>'TRE-MT'!$F$21+'TRE-MT'!$F$26</f>
        <v>57</v>
      </c>
      <c r="J20" s="26">
        <f>'TRE-MT'!$F$22+'TRE-MT'!$F$27</f>
        <v>0</v>
      </c>
      <c r="K20" s="27">
        <f t="shared" si="2"/>
        <v>57</v>
      </c>
      <c r="L20" s="29">
        <f>'TRE-MT'!$F$12+'TRE-MT'!$F$15+'TRE-MT'!$F$23+'TRE-MT'!$F$28+'TRE-MT'!$F$39</f>
        <v>0</v>
      </c>
      <c r="M20" s="29">
        <f>'TRE-MT'!$F$16+'TRE-MT'!$F$17+'TRE-MT'!$F$18+'TRE-MT'!$F$24+'TRE-MT'!$F$29</f>
        <v>2</v>
      </c>
      <c r="N20" s="30">
        <f>'TRE-MT'!$F$25+'TRE-MT'!$F$30</f>
        <v>0</v>
      </c>
      <c r="O20" s="27">
        <f t="shared" si="3"/>
        <v>71</v>
      </c>
      <c r="P20" s="31">
        <f>'TRE-MT'!$F$40</f>
        <v>0</v>
      </c>
      <c r="Q20" s="26">
        <f>'TRE-MT'!$F$41</f>
        <v>0</v>
      </c>
      <c r="R20" s="26">
        <f>'TRE-MT'!$F$42</f>
        <v>0</v>
      </c>
      <c r="S20" s="27">
        <f t="shared" si="4"/>
        <v>0</v>
      </c>
      <c r="T20" s="28">
        <f>'TRE-MT'!$F$43</f>
        <v>1</v>
      </c>
      <c r="U20" s="26">
        <f>'TRE-MT'!$F$44</f>
        <v>1</v>
      </c>
      <c r="V20" s="26">
        <f>'TRE-MT'!$F$45</f>
        <v>0</v>
      </c>
      <c r="W20" s="27">
        <f t="shared" si="5"/>
        <v>2</v>
      </c>
      <c r="X20" s="28">
        <f>'TRE-MT'!$F$46</f>
        <v>57</v>
      </c>
      <c r="Y20" s="30">
        <f>'TRE-MT'!$F$47</f>
        <v>0</v>
      </c>
      <c r="Z20" s="27">
        <f t="shared" si="6"/>
        <v>57</v>
      </c>
      <c r="AA20" s="27">
        <f t="shared" si="7"/>
        <v>59</v>
      </c>
      <c r="AB20" s="32">
        <f t="shared" si="8"/>
        <v>130</v>
      </c>
    </row>
    <row r="21" spans="1:28" ht="24.75" customHeight="1">
      <c r="A21" s="23">
        <v>14112</v>
      </c>
      <c r="B21" s="24" t="s">
        <v>49</v>
      </c>
      <c r="C21" s="25">
        <f>'TRE-MS'!$F$8+'TRE-MS'!$F$35</f>
        <v>0</v>
      </c>
      <c r="D21" s="26">
        <f>'TRE-MS'!$F$9+'TRE-MS'!$F$36</f>
        <v>0</v>
      </c>
      <c r="E21" s="27">
        <f t="shared" si="0"/>
        <v>0</v>
      </c>
      <c r="F21" s="28">
        <f>'TRE-MS'!$F$10+'TRE-MS'!$F$13+'TRE-MS'!$F$19+'TRE-MS'!$F$37</f>
        <v>5</v>
      </c>
      <c r="G21" s="26">
        <f>'TRE-MS'!$F$11+'TRE-MS'!$F$14+'TRE-MS'!$F$20+'TRE-MS'!$F$38</f>
        <v>7</v>
      </c>
      <c r="H21" s="27">
        <f t="shared" si="1"/>
        <v>12</v>
      </c>
      <c r="I21" s="28">
        <f>'TRE-MS'!$F$21+'TRE-MS'!$F$26</f>
        <v>46</v>
      </c>
      <c r="J21" s="26">
        <f>'TRE-MS'!$F$22+'TRE-MS'!$F$27</f>
        <v>0</v>
      </c>
      <c r="K21" s="27">
        <f t="shared" si="2"/>
        <v>46</v>
      </c>
      <c r="L21" s="29">
        <f>'TRE-MS'!$F$12+'TRE-MS'!$F$15+'TRE-MS'!$F$23+'TRE-MS'!$F$28+'TRE-MS'!$F$39</f>
        <v>0</v>
      </c>
      <c r="M21" s="29">
        <f>'TRE-MS'!$F$16+'TRE-MS'!$F$17+'TRE-MS'!$F$18+'TRE-MS'!$F$24+'TRE-MS'!$F$29</f>
        <v>0</v>
      </c>
      <c r="N21" s="30">
        <f>'TRE-MS'!$F$25+'TRE-MS'!$F$30</f>
        <v>0</v>
      </c>
      <c r="O21" s="27">
        <f t="shared" si="3"/>
        <v>58</v>
      </c>
      <c r="P21" s="31">
        <f>'TRE-MS'!$F$40</f>
        <v>0</v>
      </c>
      <c r="Q21" s="26">
        <f>'TRE-MS'!$F$41</f>
        <v>0</v>
      </c>
      <c r="R21" s="26">
        <f>'TRE-MS'!$F$42</f>
        <v>0</v>
      </c>
      <c r="S21" s="27">
        <f t="shared" si="4"/>
        <v>0</v>
      </c>
      <c r="T21" s="28">
        <f>'TRE-MS'!$F$43</f>
        <v>1</v>
      </c>
      <c r="U21" s="26">
        <f>'TRE-MS'!$F$44</f>
        <v>1</v>
      </c>
      <c r="V21" s="26">
        <f>'TRE-MS'!$F$45</f>
        <v>0</v>
      </c>
      <c r="W21" s="27">
        <f t="shared" si="5"/>
        <v>2</v>
      </c>
      <c r="X21" s="28">
        <f>'TRE-MS'!$F$46</f>
        <v>49</v>
      </c>
      <c r="Y21" s="30">
        <f>'TRE-MS'!$F$47</f>
        <v>0</v>
      </c>
      <c r="Z21" s="27">
        <f t="shared" si="6"/>
        <v>49</v>
      </c>
      <c r="AA21" s="27">
        <f t="shared" si="7"/>
        <v>51</v>
      </c>
      <c r="AB21" s="32">
        <f t="shared" si="8"/>
        <v>109</v>
      </c>
    </row>
    <row r="22" spans="1:28" ht="24.75" customHeight="1">
      <c r="A22" s="23">
        <v>14113</v>
      </c>
      <c r="B22" s="24" t="s">
        <v>50</v>
      </c>
      <c r="C22" s="25">
        <f>'TRE-MG'!$F$8+'TRE-MG'!$F$35</f>
        <v>0</v>
      </c>
      <c r="D22" s="26">
        <f>'TRE-MG'!$F$9+'TRE-MG'!$F$36</f>
        <v>0</v>
      </c>
      <c r="E22" s="27">
        <f t="shared" si="0"/>
        <v>0</v>
      </c>
      <c r="F22" s="28">
        <f>'TRE-MG'!$F$10+'TRE-MG'!$F$13+'TRE-MG'!$F$19+'TRE-MG'!$F$37</f>
        <v>6</v>
      </c>
      <c r="G22" s="26">
        <f>'TRE-MG'!$F$11+'TRE-MG'!$F$14+'TRE-MG'!$F$20+'TRE-MG'!$F$38</f>
        <v>7</v>
      </c>
      <c r="H22" s="27">
        <f t="shared" si="1"/>
        <v>13</v>
      </c>
      <c r="I22" s="28">
        <f>'TRE-MG'!$F$21+'TRE-MG'!$F$26</f>
        <v>284</v>
      </c>
      <c r="J22" s="26">
        <f>'TRE-MG'!$F$22+'TRE-MG'!$F$27</f>
        <v>0</v>
      </c>
      <c r="K22" s="27">
        <f t="shared" si="2"/>
        <v>284</v>
      </c>
      <c r="L22" s="29">
        <f>'TRE-MG'!$F$12+'TRE-MG'!$F$15+'TRE-MG'!$F$23+'TRE-MG'!$F$28+'TRE-MG'!$F$39</f>
        <v>0</v>
      </c>
      <c r="M22" s="29">
        <f>'TRE-MG'!$F$16+'TRE-MG'!$F$17+'TRE-MG'!$F$18+'TRE-MG'!$F$24+'TRE-MG'!$F$29</f>
        <v>2</v>
      </c>
      <c r="N22" s="30">
        <f>'TRE-MG'!$F$25+'TRE-MG'!$F$30</f>
        <v>0</v>
      </c>
      <c r="O22" s="27">
        <f t="shared" si="3"/>
        <v>299</v>
      </c>
      <c r="P22" s="31">
        <f>'TRE-MG'!$F$40</f>
        <v>0</v>
      </c>
      <c r="Q22" s="26">
        <f>'TRE-MG'!$F$41</f>
        <v>0</v>
      </c>
      <c r="R22" s="26">
        <f>'TRE-MG'!$F$42</f>
        <v>0</v>
      </c>
      <c r="S22" s="27">
        <f t="shared" si="4"/>
        <v>0</v>
      </c>
      <c r="T22" s="28">
        <f>'TRE-MG'!$F$43</f>
        <v>1</v>
      </c>
      <c r="U22" s="26">
        <f>'TRE-MG'!$F$44</f>
        <v>1</v>
      </c>
      <c r="V22" s="26">
        <f>'TRE-MG'!$F$45</f>
        <v>0</v>
      </c>
      <c r="W22" s="27">
        <f t="shared" si="5"/>
        <v>2</v>
      </c>
      <c r="X22" s="28">
        <f>'TRE-MG'!$F$46</f>
        <v>299</v>
      </c>
      <c r="Y22" s="30">
        <f>'TRE-MG'!$F$47</f>
        <v>0</v>
      </c>
      <c r="Z22" s="27">
        <f t="shared" si="6"/>
        <v>299</v>
      </c>
      <c r="AA22" s="27">
        <f t="shared" si="7"/>
        <v>301</v>
      </c>
      <c r="AB22" s="32">
        <f t="shared" si="8"/>
        <v>600</v>
      </c>
    </row>
    <row r="23" spans="1:28" s="12" customFormat="1" ht="24.75" customHeight="1">
      <c r="A23" s="23">
        <v>14114</v>
      </c>
      <c r="B23" s="24" t="s">
        <v>51</v>
      </c>
      <c r="C23" s="25">
        <f>'TRE-PA'!$F$8+'TRE-PA'!$F$35</f>
        <v>0</v>
      </c>
      <c r="D23" s="26">
        <f>'TRE-PA'!$F$9+'TRE-PA'!$F$36</f>
        <v>0</v>
      </c>
      <c r="E23" s="27">
        <f t="shared" si="0"/>
        <v>0</v>
      </c>
      <c r="F23" s="28">
        <f>'TRE-PA'!$F$10+'TRE-PA'!$F$13+'TRE-PA'!$F$19+'TRE-PA'!$F$37</f>
        <v>6</v>
      </c>
      <c r="G23" s="26">
        <f>'TRE-PA'!$F$11+'TRE-PA'!$F$14+'TRE-PA'!$F$20+'TRE-PA'!$F$38</f>
        <v>6</v>
      </c>
      <c r="H23" s="27">
        <f t="shared" si="1"/>
        <v>12</v>
      </c>
      <c r="I23" s="28">
        <f>'TRE-PA'!$F$21+'TRE-PA'!$F$26</f>
        <v>83</v>
      </c>
      <c r="J23" s="26">
        <f>'TRE-PA'!$F$22+'TRE-PA'!$F$27</f>
        <v>18</v>
      </c>
      <c r="K23" s="27">
        <f t="shared" si="2"/>
        <v>101</v>
      </c>
      <c r="L23" s="29">
        <f>'TRE-PA'!$F$12+'TRE-PA'!$F$15+'TRE-PA'!$F$23+'TRE-PA'!$F$28+'TRE-PA'!$F$39</f>
        <v>0</v>
      </c>
      <c r="M23" s="29">
        <f>'TRE-PA'!$F$16+'TRE-PA'!$F$17+'TRE-PA'!$F$18+'TRE-PA'!$F$24+'TRE-PA'!$F$29</f>
        <v>0</v>
      </c>
      <c r="N23" s="30">
        <f>'TRE-PA'!$F$25+'TRE-PA'!$F$30</f>
        <v>0</v>
      </c>
      <c r="O23" s="27">
        <f t="shared" si="3"/>
        <v>113</v>
      </c>
      <c r="P23" s="31">
        <f>'TRE-PA'!$F$40</f>
        <v>0</v>
      </c>
      <c r="Q23" s="26">
        <f>'TRE-PA'!$F$41</f>
        <v>0</v>
      </c>
      <c r="R23" s="26">
        <f>'TRE-PA'!$F$42</f>
        <v>0</v>
      </c>
      <c r="S23" s="27">
        <f t="shared" si="4"/>
        <v>0</v>
      </c>
      <c r="T23" s="28">
        <f>'TRE-PA'!$F$43</f>
        <v>1</v>
      </c>
      <c r="U23" s="26">
        <f>'TRE-PA'!$F$44</f>
        <v>1</v>
      </c>
      <c r="V23" s="26">
        <f>'TRE-PA'!$F$45</f>
        <v>0</v>
      </c>
      <c r="W23" s="27">
        <f t="shared" si="5"/>
        <v>2</v>
      </c>
      <c r="X23" s="28">
        <f>'TRE-PA'!$F$46</f>
        <v>90</v>
      </c>
      <c r="Y23" s="30">
        <f>'TRE-PA'!$F$47</f>
        <v>11</v>
      </c>
      <c r="Z23" s="27">
        <f t="shared" si="6"/>
        <v>101</v>
      </c>
      <c r="AA23" s="27">
        <f t="shared" si="7"/>
        <v>103</v>
      </c>
      <c r="AB23" s="32">
        <f t="shared" si="8"/>
        <v>216</v>
      </c>
    </row>
    <row r="24" spans="1:28" ht="24.75" customHeight="1">
      <c r="A24" s="23">
        <v>14115</v>
      </c>
      <c r="B24" s="24" t="s">
        <v>52</v>
      </c>
      <c r="C24" s="25">
        <f>'TRE-PB'!$F$8+'TRE-PB'!$F$35</f>
        <v>0</v>
      </c>
      <c r="D24" s="26">
        <f>'TRE-PB'!$F$9+'TRE-PB'!$F$36</f>
        <v>0</v>
      </c>
      <c r="E24" s="27">
        <f t="shared" si="0"/>
        <v>0</v>
      </c>
      <c r="F24" s="28">
        <f>'TRE-PB'!$F$10+'TRE-PB'!$F$13+'TRE-PB'!$F$19+'TRE-PB'!$F$37</f>
        <v>7</v>
      </c>
      <c r="G24" s="26">
        <f>'TRE-PB'!$F$11+'TRE-PB'!$F$14+'TRE-PB'!$F$20+'TRE-PB'!$F$38</f>
        <v>7</v>
      </c>
      <c r="H24" s="27">
        <f t="shared" si="1"/>
        <v>14</v>
      </c>
      <c r="I24" s="28">
        <f>'TRE-PB'!$F$21+'TRE-PB'!$F$26</f>
        <v>53</v>
      </c>
      <c r="J24" s="26">
        <f>'TRE-PB'!$F$22+'TRE-PB'!$F$27</f>
        <v>15</v>
      </c>
      <c r="K24" s="27">
        <f t="shared" si="2"/>
        <v>68</v>
      </c>
      <c r="L24" s="29">
        <f>'TRE-PB'!$F$12+'TRE-PB'!$F$15+'TRE-PB'!$F$23+'TRE-PB'!$F$28+'TRE-PB'!$F$39</f>
        <v>0</v>
      </c>
      <c r="M24" s="29">
        <f>'TRE-PB'!$F$16+'TRE-PB'!$F$17+'TRE-PB'!$F$18+'TRE-PB'!$F$24+'TRE-PB'!$F$29</f>
        <v>0</v>
      </c>
      <c r="N24" s="30">
        <f>'TRE-PB'!$F$25+'TRE-PB'!$F$30</f>
        <v>0</v>
      </c>
      <c r="O24" s="27">
        <f t="shared" si="3"/>
        <v>82</v>
      </c>
      <c r="P24" s="31">
        <f>'TRE-PB'!$F$40</f>
        <v>0</v>
      </c>
      <c r="Q24" s="26">
        <f>'TRE-PB'!$F$41</f>
        <v>0</v>
      </c>
      <c r="R24" s="26">
        <f>'TRE-PB'!$F$42</f>
        <v>0</v>
      </c>
      <c r="S24" s="27">
        <f t="shared" si="4"/>
        <v>0</v>
      </c>
      <c r="T24" s="28">
        <f>'TRE-PB'!$F$43</f>
        <v>1</v>
      </c>
      <c r="U24" s="26">
        <f>'TRE-PB'!$F$44</f>
        <v>1</v>
      </c>
      <c r="V24" s="26">
        <f>'TRE-PB'!$F$45</f>
        <v>0</v>
      </c>
      <c r="W24" s="27">
        <f t="shared" si="5"/>
        <v>2</v>
      </c>
      <c r="X24" s="28">
        <f>'TRE-PB'!$F$46</f>
        <v>65</v>
      </c>
      <c r="Y24" s="30">
        <f>'TRE-PB'!$F$47</f>
        <v>3</v>
      </c>
      <c r="Z24" s="27">
        <f t="shared" si="6"/>
        <v>68</v>
      </c>
      <c r="AA24" s="27">
        <f t="shared" si="7"/>
        <v>70</v>
      </c>
      <c r="AB24" s="32">
        <f t="shared" si="8"/>
        <v>152</v>
      </c>
    </row>
    <row r="25" spans="1:28" s="12" customFormat="1" ht="24.75" customHeight="1">
      <c r="A25" s="23">
        <v>14116</v>
      </c>
      <c r="B25" s="24" t="s">
        <v>53</v>
      </c>
      <c r="C25" s="25">
        <f>'TRE-PR'!$F$8+'TRE-PR'!$F$35</f>
        <v>0</v>
      </c>
      <c r="D25" s="26">
        <f>'TRE-PR'!$F$9+'TRE-PR'!$F$36</f>
        <v>0</v>
      </c>
      <c r="E25" s="27">
        <f t="shared" si="0"/>
        <v>0</v>
      </c>
      <c r="F25" s="28">
        <f>'TRE-PR'!$F$10+'TRE-PR'!$F$13+'TRE-PR'!$F$19+'TRE-PR'!$F$37</f>
        <v>7</v>
      </c>
      <c r="G25" s="26">
        <f>'TRE-PR'!$F$11+'TRE-PR'!$F$14+'TRE-PR'!$F$20+'TRE-PR'!$F$38</f>
        <v>5</v>
      </c>
      <c r="H25" s="27">
        <f t="shared" si="1"/>
        <v>12</v>
      </c>
      <c r="I25" s="28">
        <f>'TRE-PR'!$F$21+'TRE-PR'!$F$26</f>
        <v>186</v>
      </c>
      <c r="J25" s="26">
        <f>'TRE-PR'!$F$22+'TRE-PR'!$F$27</f>
        <v>0</v>
      </c>
      <c r="K25" s="27">
        <f t="shared" si="2"/>
        <v>186</v>
      </c>
      <c r="L25" s="29">
        <f>'TRE-PR'!$F$12+'TRE-PR'!$F$15+'TRE-PR'!$F$23+'TRE-PR'!$F$28+'TRE-PR'!$F$39</f>
        <v>0</v>
      </c>
      <c r="M25" s="29">
        <f>'TRE-PR'!$F$16+'TRE-PR'!$F$17+'TRE-PR'!$F$18+'TRE-PR'!$F$24+'TRE-PR'!$F$29</f>
        <v>0</v>
      </c>
      <c r="N25" s="30">
        <f>'TRE-PR'!$F$25+'TRE-PR'!$F$30</f>
        <v>0</v>
      </c>
      <c r="O25" s="27">
        <f t="shared" si="3"/>
        <v>198</v>
      </c>
      <c r="P25" s="31">
        <f>'TRE-PR'!$F$40</f>
        <v>0</v>
      </c>
      <c r="Q25" s="26">
        <f>'TRE-PR'!$F$41</f>
        <v>0</v>
      </c>
      <c r="R25" s="26">
        <f>'TRE-PR'!$F$42</f>
        <v>0</v>
      </c>
      <c r="S25" s="27">
        <f t="shared" si="4"/>
        <v>0</v>
      </c>
      <c r="T25" s="28">
        <f>'TRE-PR'!$F$43</f>
        <v>1</v>
      </c>
      <c r="U25" s="26">
        <f>'TRE-PR'!$F$44</f>
        <v>1</v>
      </c>
      <c r="V25" s="26">
        <f>'TRE-PR'!$F$45</f>
        <v>0</v>
      </c>
      <c r="W25" s="27">
        <f t="shared" si="5"/>
        <v>2</v>
      </c>
      <c r="X25" s="28">
        <f>'TRE-PR'!$F$46</f>
        <v>186</v>
      </c>
      <c r="Y25" s="30">
        <f>'TRE-PR'!$F$47</f>
        <v>0</v>
      </c>
      <c r="Z25" s="27">
        <f t="shared" si="6"/>
        <v>186</v>
      </c>
      <c r="AA25" s="27">
        <f t="shared" si="7"/>
        <v>188</v>
      </c>
      <c r="AB25" s="32">
        <f t="shared" si="8"/>
        <v>386</v>
      </c>
    </row>
    <row r="26" spans="1:28" ht="24.75" customHeight="1">
      <c r="A26" s="23">
        <v>14117</v>
      </c>
      <c r="B26" s="24" t="s">
        <v>54</v>
      </c>
      <c r="C26" s="25">
        <f>'TRE-PE'!$F$8+'TRE-PE'!$F$35</f>
        <v>0</v>
      </c>
      <c r="D26" s="26">
        <f>'TRE-PE'!$F$9+'TRE-PE'!$F$36</f>
        <v>0</v>
      </c>
      <c r="E26" s="27">
        <f t="shared" si="0"/>
        <v>0</v>
      </c>
      <c r="F26" s="28">
        <f>'TRE-PE'!$F$10+'TRE-PE'!$F$13+'TRE-PE'!$F$19+'TRE-PE'!$F$37</f>
        <v>7</v>
      </c>
      <c r="G26" s="26">
        <f>'TRE-PE'!$F$11+'TRE-PE'!$F$14+'TRE-PE'!$F$20+'TRE-PE'!$F$38</f>
        <v>7</v>
      </c>
      <c r="H26" s="27">
        <f t="shared" si="1"/>
        <v>14</v>
      </c>
      <c r="I26" s="28">
        <f>'TRE-PE'!$F$21+'TRE-PE'!$F$26</f>
        <v>119</v>
      </c>
      <c r="J26" s="26">
        <f>'TRE-PE'!$F$22+'TRE-PE'!$F$27</f>
        <v>0</v>
      </c>
      <c r="K26" s="27">
        <f t="shared" si="2"/>
        <v>119</v>
      </c>
      <c r="L26" s="29">
        <f>'TRE-PE'!$F$12+'TRE-PE'!$F$15+'TRE-PE'!$F$23+'TRE-PE'!$F$28+'TRE-PE'!$F$39</f>
        <v>0</v>
      </c>
      <c r="M26" s="29">
        <f>'TRE-PE'!$F$16+'TRE-PE'!$F$17+'TRE-PE'!$F$18+'TRE-PE'!$F$24+'TRE-PE'!$F$29</f>
        <v>0</v>
      </c>
      <c r="N26" s="30">
        <f>'TRE-PE'!$F$25+'TRE-PE'!$F$30</f>
        <v>0</v>
      </c>
      <c r="O26" s="27">
        <f t="shared" si="3"/>
        <v>133</v>
      </c>
      <c r="P26" s="31">
        <f>'TRE-PE'!$F$40</f>
        <v>0</v>
      </c>
      <c r="Q26" s="26">
        <f>'TRE-PE'!$F$41</f>
        <v>0</v>
      </c>
      <c r="R26" s="26">
        <f>'TRE-PE'!$F$42</f>
        <v>0</v>
      </c>
      <c r="S26" s="27">
        <f t="shared" si="4"/>
        <v>0</v>
      </c>
      <c r="T26" s="28">
        <f>'TRE-PE'!$F$43</f>
        <v>1</v>
      </c>
      <c r="U26" s="26">
        <f>'TRE-PE'!$F$44</f>
        <v>1</v>
      </c>
      <c r="V26" s="26">
        <f>'TRE-PE'!$F$45</f>
        <v>0</v>
      </c>
      <c r="W26" s="27">
        <f t="shared" si="5"/>
        <v>2</v>
      </c>
      <c r="X26" s="28">
        <f>'TRE-PE'!$F$46</f>
        <v>122</v>
      </c>
      <c r="Y26" s="30">
        <f>'TRE-PE'!$F$47</f>
        <v>0</v>
      </c>
      <c r="Z26" s="27">
        <f t="shared" si="6"/>
        <v>122</v>
      </c>
      <c r="AA26" s="27">
        <f t="shared" si="7"/>
        <v>124</v>
      </c>
      <c r="AB26" s="32">
        <f t="shared" si="8"/>
        <v>257</v>
      </c>
    </row>
    <row r="27" spans="1:28" ht="24.75" customHeight="1">
      <c r="A27" s="23">
        <v>14118</v>
      </c>
      <c r="B27" s="24" t="s">
        <v>55</v>
      </c>
      <c r="C27" s="25">
        <f>'TRE-PI'!$F$8+'TRE-PI'!$F$35</f>
        <v>0</v>
      </c>
      <c r="D27" s="26">
        <f>'TRE-PI'!$F$9+'TRE-PI'!$F$36</f>
        <v>0</v>
      </c>
      <c r="E27" s="27">
        <f t="shared" si="0"/>
        <v>0</v>
      </c>
      <c r="F27" s="28">
        <f>'TRE-PI'!$F$10+'TRE-PI'!$F$13+'TRE-PI'!$F$19+'TRE-PI'!$F$37</f>
        <v>6</v>
      </c>
      <c r="G27" s="26">
        <f>'TRE-PI'!$F$11+'TRE-PI'!$F$14+'TRE-PI'!$F$20+'TRE-PI'!$F$38</f>
        <v>7</v>
      </c>
      <c r="H27" s="27">
        <f t="shared" si="1"/>
        <v>13</v>
      </c>
      <c r="I27" s="28">
        <f>'TRE-PI'!$F$21+'TRE-PI'!$F$26</f>
        <v>74</v>
      </c>
      <c r="J27" s="26">
        <f>'TRE-PI'!$F$22+'TRE-PI'!$F$27</f>
        <v>0</v>
      </c>
      <c r="K27" s="27">
        <f t="shared" si="2"/>
        <v>74</v>
      </c>
      <c r="L27" s="29">
        <f>'TRE-PI'!$F$12+'TRE-PI'!$F$15+'TRE-PI'!$F$23+'TRE-PI'!$F$28+'TRE-PI'!$F$39</f>
        <v>0</v>
      </c>
      <c r="M27" s="29">
        <f>'TRE-PI'!$F$16+'TRE-PI'!$F$17+'TRE-PI'!$F$18+'TRE-PI'!$F$24+'TRE-PI'!$F$29</f>
        <v>2</v>
      </c>
      <c r="N27" s="30">
        <f>'TRE-PI'!$F$25+'TRE-PI'!$F$30</f>
        <v>0</v>
      </c>
      <c r="O27" s="27">
        <f t="shared" si="3"/>
        <v>89</v>
      </c>
      <c r="P27" s="31">
        <f>'TRE-PI'!$F$40</f>
        <v>0</v>
      </c>
      <c r="Q27" s="26">
        <f>'TRE-PI'!$F$41</f>
        <v>0</v>
      </c>
      <c r="R27" s="26">
        <f>'TRE-PI'!$F$42</f>
        <v>0</v>
      </c>
      <c r="S27" s="27">
        <f t="shared" si="4"/>
        <v>0</v>
      </c>
      <c r="T27" s="28">
        <f>'TRE-PI'!$F$43</f>
        <v>1</v>
      </c>
      <c r="U27" s="26">
        <f>'TRE-PI'!$F$44</f>
        <v>1</v>
      </c>
      <c r="V27" s="26">
        <f>'TRE-PI'!$F$45</f>
        <v>0</v>
      </c>
      <c r="W27" s="27">
        <f t="shared" si="5"/>
        <v>2</v>
      </c>
      <c r="X27" s="28">
        <f>'TRE-PI'!$F$46</f>
        <v>74</v>
      </c>
      <c r="Y27" s="30">
        <f>'TRE-PI'!$F$47</f>
        <v>0</v>
      </c>
      <c r="Z27" s="27">
        <f t="shared" si="6"/>
        <v>74</v>
      </c>
      <c r="AA27" s="27">
        <f t="shared" si="7"/>
        <v>76</v>
      </c>
      <c r="AB27" s="32">
        <f t="shared" si="8"/>
        <v>165</v>
      </c>
    </row>
    <row r="28" spans="1:28" ht="24.75" customHeight="1">
      <c r="A28" s="23">
        <v>14119</v>
      </c>
      <c r="B28" s="24" t="s">
        <v>56</v>
      </c>
      <c r="C28" s="25">
        <f>'TRE-RJ'!$F$8+'TRE-RJ'!$F$35</f>
        <v>0</v>
      </c>
      <c r="D28" s="26">
        <f>'TRE-RJ'!$F$9+'TRE-RJ'!$F$36</f>
        <v>0</v>
      </c>
      <c r="E28" s="27">
        <f t="shared" si="0"/>
        <v>0</v>
      </c>
      <c r="F28" s="28">
        <f>'TRE-RJ'!$F$10+'TRE-RJ'!$F$13+'TRE-RJ'!$F$19+'TRE-RJ'!$F$37</f>
        <v>7</v>
      </c>
      <c r="G28" s="26">
        <f>'TRE-RJ'!$F$11+'TRE-RJ'!$F$14+'TRE-RJ'!$F$20+'TRE-RJ'!$F$38</f>
        <v>6</v>
      </c>
      <c r="H28" s="27">
        <f t="shared" si="1"/>
        <v>13</v>
      </c>
      <c r="I28" s="28">
        <f>'TRE-RJ'!$F$21+'TRE-RJ'!$F$26</f>
        <v>165</v>
      </c>
      <c r="J28" s="26">
        <f>'TRE-RJ'!$F$22+'TRE-RJ'!$F$27</f>
        <v>0</v>
      </c>
      <c r="K28" s="27">
        <f t="shared" si="2"/>
        <v>165</v>
      </c>
      <c r="L28" s="29">
        <f>'TRE-RJ'!$F$12+'TRE-RJ'!$F$15+'TRE-RJ'!$F$23+'TRE-RJ'!$F$28+'TRE-RJ'!$F$39</f>
        <v>0</v>
      </c>
      <c r="M28" s="29">
        <f>'TRE-RJ'!$F$16+'TRE-RJ'!$F$17+'TRE-RJ'!$F$18+'TRE-RJ'!$F$24+'TRE-RJ'!$F$29</f>
        <v>2</v>
      </c>
      <c r="N28" s="30">
        <f>'TRE-RJ'!$F$25+'TRE-RJ'!$F$30</f>
        <v>0</v>
      </c>
      <c r="O28" s="27">
        <f t="shared" si="3"/>
        <v>180</v>
      </c>
      <c r="P28" s="31">
        <f>'TRE-RJ'!$F$40</f>
        <v>0</v>
      </c>
      <c r="Q28" s="26">
        <f>'TRE-RJ'!$F$41</f>
        <v>0</v>
      </c>
      <c r="R28" s="26">
        <f>'TRE-RJ'!$F$42</f>
        <v>0</v>
      </c>
      <c r="S28" s="27">
        <f t="shared" si="4"/>
        <v>0</v>
      </c>
      <c r="T28" s="28">
        <f>'TRE-RJ'!$F$43</f>
        <v>1</v>
      </c>
      <c r="U28" s="26">
        <f>'TRE-RJ'!$F$44</f>
        <v>1</v>
      </c>
      <c r="V28" s="26">
        <f>'TRE-RJ'!$F$45</f>
        <v>0</v>
      </c>
      <c r="W28" s="27">
        <f t="shared" si="5"/>
        <v>2</v>
      </c>
      <c r="X28" s="28">
        <f>'TRE-RJ'!$F$46</f>
        <v>165</v>
      </c>
      <c r="Y28" s="30">
        <f>'TRE-RJ'!$F$47</f>
        <v>0</v>
      </c>
      <c r="Z28" s="27">
        <f t="shared" si="6"/>
        <v>165</v>
      </c>
      <c r="AA28" s="27">
        <f t="shared" si="7"/>
        <v>167</v>
      </c>
      <c r="AB28" s="32">
        <f t="shared" si="8"/>
        <v>347</v>
      </c>
    </row>
    <row r="29" spans="1:28" ht="24.75" customHeight="1">
      <c r="A29" s="23">
        <v>14120</v>
      </c>
      <c r="B29" s="24" t="s">
        <v>57</v>
      </c>
      <c r="C29" s="25">
        <f>'TRE-RN'!$F$8+'TRE-RN'!$F$35</f>
        <v>0</v>
      </c>
      <c r="D29" s="26">
        <f>'TRE-RN'!$F$9+'TRE-RN'!$F$36</f>
        <v>0</v>
      </c>
      <c r="E29" s="27">
        <f t="shared" si="0"/>
        <v>0</v>
      </c>
      <c r="F29" s="28">
        <f>'TRE-RN'!$F$10+'TRE-RN'!$F$13+'TRE-RN'!$F$19+'TRE-RN'!$F$37</f>
        <v>6</v>
      </c>
      <c r="G29" s="26">
        <f>'TRE-RN'!$F$11+'TRE-RN'!$F$14+'TRE-RN'!$F$20+'TRE-RN'!$F$38</f>
        <v>6</v>
      </c>
      <c r="H29" s="27">
        <f t="shared" si="1"/>
        <v>12</v>
      </c>
      <c r="I29" s="28">
        <f>'TRE-RN'!$F$21+'TRE-RN'!$F$26</f>
        <v>56</v>
      </c>
      <c r="J29" s="26">
        <f>'TRE-RN'!$F$22+'TRE-RN'!$F$27</f>
        <v>3</v>
      </c>
      <c r="K29" s="27">
        <f t="shared" si="2"/>
        <v>59</v>
      </c>
      <c r="L29" s="29">
        <f>'TRE-RN'!$F$12+'TRE-RN'!$F$15+'TRE-RN'!$F$23+'TRE-RN'!$F$28+'TRE-RN'!$F$39</f>
        <v>0</v>
      </c>
      <c r="M29" s="29">
        <f>'TRE-RN'!$F$16+'TRE-RN'!$F$17+'TRE-RN'!$F$18+'TRE-RN'!$F$24+'TRE-RN'!$F$29</f>
        <v>0</v>
      </c>
      <c r="N29" s="30">
        <f>'TRE-RN'!$F$25+'TRE-RN'!$F$30</f>
        <v>0</v>
      </c>
      <c r="O29" s="27">
        <f t="shared" si="3"/>
        <v>71</v>
      </c>
      <c r="P29" s="31">
        <f>'TRE-RN'!$F$40</f>
        <v>0</v>
      </c>
      <c r="Q29" s="26">
        <f>'TRE-RN'!$F$41</f>
        <v>0</v>
      </c>
      <c r="R29" s="26">
        <f>'TRE-RN'!$F$42</f>
        <v>0</v>
      </c>
      <c r="S29" s="27">
        <f t="shared" si="4"/>
        <v>0</v>
      </c>
      <c r="T29" s="28">
        <f>'TRE-RN'!$F$43</f>
        <v>1</v>
      </c>
      <c r="U29" s="26">
        <f>'TRE-RN'!$F$44</f>
        <v>1</v>
      </c>
      <c r="V29" s="26">
        <f>'TRE-RN'!$F$45</f>
        <v>0</v>
      </c>
      <c r="W29" s="27">
        <f t="shared" si="5"/>
        <v>2</v>
      </c>
      <c r="X29" s="28">
        <f>'TRE-RN'!$F$46</f>
        <v>48</v>
      </c>
      <c r="Y29" s="30">
        <f>'TRE-RN'!$F$47</f>
        <v>12</v>
      </c>
      <c r="Z29" s="27">
        <f t="shared" si="6"/>
        <v>60</v>
      </c>
      <c r="AA29" s="27">
        <f t="shared" si="7"/>
        <v>62</v>
      </c>
      <c r="AB29" s="32">
        <f t="shared" si="8"/>
        <v>133</v>
      </c>
    </row>
    <row r="30" spans="1:28" ht="24.75" customHeight="1">
      <c r="A30" s="23">
        <v>14121</v>
      </c>
      <c r="B30" s="24" t="s">
        <v>58</v>
      </c>
      <c r="C30" s="25">
        <f>'TRE-RS'!$F$8+'TRE-RS'!$F$35</f>
        <v>0</v>
      </c>
      <c r="D30" s="26">
        <f>'TRE-RS'!$F$9+'TRE-RS'!$F$36</f>
        <v>0</v>
      </c>
      <c r="E30" s="27">
        <f t="shared" si="0"/>
        <v>0</v>
      </c>
      <c r="F30" s="28">
        <f>'TRE-RS'!$F$10+'TRE-RS'!$F$13+'TRE-RS'!$F$19+'TRE-RS'!$F$37</f>
        <v>6</v>
      </c>
      <c r="G30" s="26">
        <f>'TRE-RS'!$F$11+'TRE-RS'!$F$14+'TRE-RS'!$F$20+'TRE-RS'!$F$38</f>
        <v>5</v>
      </c>
      <c r="H30" s="27">
        <f t="shared" si="1"/>
        <v>11</v>
      </c>
      <c r="I30" s="28">
        <f>'TRE-RS'!$F$21+'TRE-RS'!$F$26</f>
        <v>165</v>
      </c>
      <c r="J30" s="26">
        <f>'TRE-RS'!$F$22+'TRE-RS'!$F$27</f>
        <v>0</v>
      </c>
      <c r="K30" s="27">
        <f t="shared" si="2"/>
        <v>165</v>
      </c>
      <c r="L30" s="29">
        <f>'TRE-RS'!$F$12+'TRE-RS'!$F$15+'TRE-RS'!$F$23+'TRE-RS'!$F$28+'TRE-RS'!$F$39</f>
        <v>0</v>
      </c>
      <c r="M30" s="29">
        <f>'TRE-RS'!$F$16+'TRE-RS'!$F$17+'TRE-RS'!$F$18+'TRE-RS'!$F$24+'TRE-RS'!$F$29</f>
        <v>0</v>
      </c>
      <c r="N30" s="30">
        <f>'TRE-RS'!$F$25+'TRE-RS'!$F$30</f>
        <v>0</v>
      </c>
      <c r="O30" s="27">
        <f t="shared" si="3"/>
        <v>176</v>
      </c>
      <c r="P30" s="31">
        <f>'TRE-RS'!$F$40</f>
        <v>0</v>
      </c>
      <c r="Q30" s="26">
        <f>'TRE-RS'!$F$41</f>
        <v>0</v>
      </c>
      <c r="R30" s="26">
        <f>'TRE-RS'!$F$42</f>
        <v>0</v>
      </c>
      <c r="S30" s="27">
        <f t="shared" si="4"/>
        <v>0</v>
      </c>
      <c r="T30" s="28">
        <f>'TRE-RS'!$F$43</f>
        <v>1</v>
      </c>
      <c r="U30" s="26">
        <f>'TRE-RS'!$F$44</f>
        <v>1</v>
      </c>
      <c r="V30" s="26">
        <f>'TRE-RS'!$F$45</f>
        <v>0</v>
      </c>
      <c r="W30" s="27">
        <f t="shared" si="5"/>
        <v>2</v>
      </c>
      <c r="X30" s="28">
        <f>'TRE-RS'!$F$46</f>
        <v>165</v>
      </c>
      <c r="Y30" s="30">
        <f>'TRE-RS'!$F$47</f>
        <v>0</v>
      </c>
      <c r="Z30" s="27">
        <f t="shared" si="6"/>
        <v>165</v>
      </c>
      <c r="AA30" s="27">
        <f t="shared" si="7"/>
        <v>167</v>
      </c>
      <c r="AB30" s="32">
        <f t="shared" si="8"/>
        <v>343</v>
      </c>
    </row>
    <row r="31" spans="1:28" ht="24.75" customHeight="1">
      <c r="A31" s="23">
        <v>14122</v>
      </c>
      <c r="B31" s="24" t="s">
        <v>59</v>
      </c>
      <c r="C31" s="25">
        <f>'TRE-RO'!$F$8+'TRE-RO'!$F$35</f>
        <v>0</v>
      </c>
      <c r="D31" s="26">
        <f>'TRE-RO'!$F$9+'TRE-RO'!$F$36</f>
        <v>0</v>
      </c>
      <c r="E31" s="27">
        <f t="shared" si="0"/>
        <v>0</v>
      </c>
      <c r="F31" s="28">
        <f>'TRE-RO'!$F$10+'TRE-RO'!$F$13+'TRE-RO'!$F$19+'TRE-RO'!$F$37</f>
        <v>6</v>
      </c>
      <c r="G31" s="26">
        <f>'TRE-RO'!$F$11+'TRE-RO'!$F$14+'TRE-RO'!$F$20+'TRE-RO'!$F$38</f>
        <v>6</v>
      </c>
      <c r="H31" s="27">
        <f t="shared" si="1"/>
        <v>12</v>
      </c>
      <c r="I31" s="28">
        <f>'TRE-RO'!$F$21+'TRE-RO'!$F$26</f>
        <v>29</v>
      </c>
      <c r="J31" s="26">
        <f>'TRE-RO'!$F$22+'TRE-RO'!$F$27</f>
        <v>0</v>
      </c>
      <c r="K31" s="27">
        <f t="shared" si="2"/>
        <v>29</v>
      </c>
      <c r="L31" s="29">
        <f>'TRE-RO'!$F$12+'TRE-RO'!$F$15+'TRE-RO'!$F$23+'TRE-RO'!$F$28+'TRE-RO'!$F$39</f>
        <v>0</v>
      </c>
      <c r="M31" s="29">
        <f>'TRE-RO'!$F$16+'TRE-RO'!$F$17+'TRE-RO'!$F$18+'TRE-RO'!$F$24+'TRE-RO'!$F$29</f>
        <v>0</v>
      </c>
      <c r="N31" s="30">
        <f>'TRE-RO'!$F$25+'TRE-RO'!$F$30</f>
        <v>0</v>
      </c>
      <c r="O31" s="27">
        <f t="shared" si="3"/>
        <v>41</v>
      </c>
      <c r="P31" s="31">
        <f>'TRE-RO'!$F$40</f>
        <v>0</v>
      </c>
      <c r="Q31" s="26">
        <f>'TRE-RO'!$F$41</f>
        <v>0</v>
      </c>
      <c r="R31" s="26">
        <f>'TRE-RO'!$F$42</f>
        <v>0</v>
      </c>
      <c r="S31" s="27">
        <f t="shared" si="4"/>
        <v>0</v>
      </c>
      <c r="T31" s="28">
        <f>'TRE-RO'!$F$43</f>
        <v>1</v>
      </c>
      <c r="U31" s="26">
        <f>'TRE-RO'!$F$44</f>
        <v>1</v>
      </c>
      <c r="V31" s="26">
        <f>'TRE-RO'!$F$45</f>
        <v>0</v>
      </c>
      <c r="W31" s="27">
        <f t="shared" si="5"/>
        <v>2</v>
      </c>
      <c r="X31" s="28">
        <f>'TRE-RO'!$F$46</f>
        <v>29</v>
      </c>
      <c r="Y31" s="30">
        <f>'TRE-RO'!$F$47</f>
        <v>0</v>
      </c>
      <c r="Z31" s="27">
        <f t="shared" si="6"/>
        <v>29</v>
      </c>
      <c r="AA31" s="27">
        <f t="shared" si="7"/>
        <v>31</v>
      </c>
      <c r="AB31" s="32">
        <f t="shared" si="8"/>
        <v>72</v>
      </c>
    </row>
    <row r="32" spans="1:28" ht="24.75" customHeight="1">
      <c r="A32" s="23">
        <v>14123</v>
      </c>
      <c r="B32" s="24" t="s">
        <v>60</v>
      </c>
      <c r="C32" s="25">
        <f>'TRE-SC'!$F$8+'TRE-SC'!$F$35</f>
        <v>0</v>
      </c>
      <c r="D32" s="26">
        <f>'TRE-SC'!$F$9+'TRE-SC'!$F$36</f>
        <v>0</v>
      </c>
      <c r="E32" s="27">
        <f t="shared" si="0"/>
        <v>0</v>
      </c>
      <c r="F32" s="28">
        <f>'TRE-SC'!$F$10+'TRE-SC'!$F$13+'TRE-SC'!$F$19+'TRE-SC'!$F$37</f>
        <v>6</v>
      </c>
      <c r="G32" s="26">
        <f>'TRE-SC'!$F$11+'TRE-SC'!$F$14+'TRE-SC'!$F$20+'TRE-SC'!$F$38</f>
        <v>7</v>
      </c>
      <c r="H32" s="27">
        <f t="shared" si="1"/>
        <v>13</v>
      </c>
      <c r="I32" s="28">
        <f>'TRE-SC'!$F$21+'TRE-SC'!$F$26</f>
        <v>99</v>
      </c>
      <c r="J32" s="26">
        <f>'TRE-SC'!$F$22+'TRE-SC'!$F$27</f>
        <v>1</v>
      </c>
      <c r="K32" s="27">
        <f t="shared" si="2"/>
        <v>100</v>
      </c>
      <c r="L32" s="29">
        <f>'TRE-SC'!$F$12+'TRE-SC'!$F$15+'TRE-SC'!$F$23+'TRE-SC'!$F$28+'TRE-SC'!$F$39</f>
        <v>0</v>
      </c>
      <c r="M32" s="29">
        <f>'TRE-SC'!$F$16+'TRE-SC'!$F$17+'TRE-SC'!$F$18+'TRE-SC'!$F$24+'TRE-SC'!$F$29</f>
        <v>0</v>
      </c>
      <c r="N32" s="30">
        <f>'TRE-SC'!$F$25+'TRE-SC'!$F$30</f>
        <v>0</v>
      </c>
      <c r="O32" s="27">
        <f t="shared" si="3"/>
        <v>113</v>
      </c>
      <c r="P32" s="31">
        <f>'TRE-SC'!$F$40</f>
        <v>0</v>
      </c>
      <c r="Q32" s="26">
        <f>'TRE-SC'!$F$41</f>
        <v>0</v>
      </c>
      <c r="R32" s="26">
        <f>'TRE-SC'!$F$42</f>
        <v>0</v>
      </c>
      <c r="S32" s="27">
        <f t="shared" si="4"/>
        <v>0</v>
      </c>
      <c r="T32" s="28">
        <f>'TRE-SC'!$F$43</f>
        <v>1</v>
      </c>
      <c r="U32" s="26">
        <f>'TRE-SC'!$F$44</f>
        <v>1</v>
      </c>
      <c r="V32" s="26">
        <f>'TRE-SC'!$F$45</f>
        <v>0</v>
      </c>
      <c r="W32" s="27">
        <f t="shared" si="5"/>
        <v>2</v>
      </c>
      <c r="X32" s="28">
        <f>'TRE-SC'!$F$46</f>
        <v>99</v>
      </c>
      <c r="Y32" s="30">
        <f>'TRE-SC'!$F$47</f>
        <v>1</v>
      </c>
      <c r="Z32" s="27">
        <f t="shared" si="6"/>
        <v>100</v>
      </c>
      <c r="AA32" s="27">
        <f t="shared" si="7"/>
        <v>102</v>
      </c>
      <c r="AB32" s="32">
        <f t="shared" si="8"/>
        <v>215</v>
      </c>
    </row>
    <row r="33" spans="1:28" ht="24.75" customHeight="1">
      <c r="A33" s="23">
        <v>14124</v>
      </c>
      <c r="B33" s="24" t="s">
        <v>61</v>
      </c>
      <c r="C33" s="25">
        <f>'TRE-SP'!$F$8+'TRE-SP'!$F$35</f>
        <v>0</v>
      </c>
      <c r="D33" s="26">
        <f>'TRE-SP'!$F$9+'TRE-SP'!$F$36</f>
        <v>0</v>
      </c>
      <c r="E33" s="27">
        <f t="shared" si="0"/>
        <v>0</v>
      </c>
      <c r="F33" s="28">
        <f>'TRE-SP'!$F$10+'TRE-SP'!$F$13+'TRE-SP'!$F$19+'TRE-SP'!$F$37</f>
        <v>7</v>
      </c>
      <c r="G33" s="26">
        <f>'TRE-SP'!$F$11+'TRE-SP'!$F$14+'TRE-SP'!$F$20+'TRE-SP'!$F$38</f>
        <v>7</v>
      </c>
      <c r="H33" s="27">
        <f t="shared" si="1"/>
        <v>14</v>
      </c>
      <c r="I33" s="28">
        <f>'TRE-SP'!$F$21+'TRE-SP'!$F$26</f>
        <v>392</v>
      </c>
      <c r="J33" s="26">
        <f>'TRE-SP'!$F$22+'TRE-SP'!$F$27</f>
        <v>0</v>
      </c>
      <c r="K33" s="27">
        <f t="shared" si="2"/>
        <v>392</v>
      </c>
      <c r="L33" s="29">
        <f>'TRE-SP'!$F$12+'TRE-SP'!$F$15+'TRE-SP'!$F$23+'TRE-SP'!$F$28+'TRE-SP'!$F$39</f>
        <v>0</v>
      </c>
      <c r="M33" s="29">
        <f>'TRE-SP'!$F$16+'TRE-SP'!$F$17+'TRE-SP'!$F$18+'TRE-SP'!$F$24+'TRE-SP'!$F$29</f>
        <v>0</v>
      </c>
      <c r="N33" s="30">
        <f>'TRE-SP'!$F$25+'TRE-SP'!$F$30</f>
        <v>0</v>
      </c>
      <c r="O33" s="27">
        <f t="shared" si="3"/>
        <v>406</v>
      </c>
      <c r="P33" s="31">
        <f>'TRE-SP'!$F$40</f>
        <v>0</v>
      </c>
      <c r="Q33" s="26">
        <f>'TRE-SP'!$F$41</f>
        <v>0</v>
      </c>
      <c r="R33" s="26">
        <f>'TRE-SP'!$F$42</f>
        <v>0</v>
      </c>
      <c r="S33" s="27">
        <f t="shared" si="4"/>
        <v>0</v>
      </c>
      <c r="T33" s="28">
        <f>'TRE-SP'!$F$43</f>
        <v>1</v>
      </c>
      <c r="U33" s="26">
        <f>'TRE-SP'!$F$44</f>
        <v>1</v>
      </c>
      <c r="V33" s="26">
        <f>'TRE-SP'!$F$45</f>
        <v>0</v>
      </c>
      <c r="W33" s="27">
        <f t="shared" si="5"/>
        <v>2</v>
      </c>
      <c r="X33" s="28">
        <f>'TRE-SP'!$F$46</f>
        <v>393</v>
      </c>
      <c r="Y33" s="30">
        <f>'TRE-SP'!$F$47</f>
        <v>0</v>
      </c>
      <c r="Z33" s="27">
        <f t="shared" si="6"/>
        <v>393</v>
      </c>
      <c r="AA33" s="27">
        <f t="shared" si="7"/>
        <v>395</v>
      </c>
      <c r="AB33" s="32">
        <f t="shared" si="8"/>
        <v>801</v>
      </c>
    </row>
    <row r="34" spans="1:28" ht="24.75" customHeight="1">
      <c r="A34" s="23">
        <v>14125</v>
      </c>
      <c r="B34" s="24" t="s">
        <v>62</v>
      </c>
      <c r="C34" s="25">
        <f>'TRE-SE'!$F$8+'TRE-SE'!$F$35</f>
        <v>0</v>
      </c>
      <c r="D34" s="26">
        <f>'TRE-SE'!$F$9+'TRE-SE'!$F$36</f>
        <v>0</v>
      </c>
      <c r="E34" s="27">
        <f t="shared" si="0"/>
        <v>0</v>
      </c>
      <c r="F34" s="28">
        <f>'TRE-SE'!$F$10+'TRE-SE'!$F$13+'TRE-SE'!$F$19+'TRE-SE'!$F$37</f>
        <v>7</v>
      </c>
      <c r="G34" s="26">
        <f>'TRE-SE'!$F$11+'TRE-SE'!$F$14+'TRE-SE'!$F$20+'TRE-SE'!$F$38</f>
        <v>6</v>
      </c>
      <c r="H34" s="27">
        <f t="shared" si="1"/>
        <v>13</v>
      </c>
      <c r="I34" s="28">
        <f>'TRE-SE'!$F$21+'TRE-SE'!$F$26</f>
        <v>24</v>
      </c>
      <c r="J34" s="26">
        <f>'TRE-SE'!$F$22+'TRE-SE'!$F$27</f>
        <v>0</v>
      </c>
      <c r="K34" s="27">
        <f t="shared" si="2"/>
        <v>24</v>
      </c>
      <c r="L34" s="29">
        <f>'TRE-SE'!$F$12+'TRE-SE'!$F$15+'TRE-SE'!$F$23+'TRE-SE'!$F$28+'TRE-SE'!$F$39</f>
        <v>0</v>
      </c>
      <c r="M34" s="29">
        <f>'TRE-SE'!$F$16+'TRE-SE'!$F$17+'TRE-SE'!$F$18+'TRE-SE'!$F$24+'TRE-SE'!$F$29</f>
        <v>0</v>
      </c>
      <c r="N34" s="30">
        <f>'TRE-SE'!$F$25+'TRE-SE'!$F$30</f>
        <v>0</v>
      </c>
      <c r="O34" s="27">
        <f t="shared" si="3"/>
        <v>37</v>
      </c>
      <c r="P34" s="31">
        <f>'TRE-SE'!$F$40</f>
        <v>0</v>
      </c>
      <c r="Q34" s="26">
        <f>'TRE-SE'!$F$41</f>
        <v>0</v>
      </c>
      <c r="R34" s="26">
        <f>'TRE-SE'!$F$42</f>
        <v>0</v>
      </c>
      <c r="S34" s="27">
        <f t="shared" si="4"/>
        <v>0</v>
      </c>
      <c r="T34" s="28">
        <f>'TRE-SE'!$F$43</f>
        <v>1</v>
      </c>
      <c r="U34" s="26">
        <f>'TRE-SE'!$F$44</f>
        <v>1</v>
      </c>
      <c r="V34" s="26">
        <f>'TRE-SE'!$F$45</f>
        <v>0</v>
      </c>
      <c r="W34" s="27">
        <f t="shared" si="5"/>
        <v>2</v>
      </c>
      <c r="X34" s="28">
        <f>'TRE-SE'!$F$46</f>
        <v>28</v>
      </c>
      <c r="Y34" s="30">
        <f>'TRE-SE'!$F$47</f>
        <v>0</v>
      </c>
      <c r="Z34" s="27">
        <f t="shared" si="6"/>
        <v>28</v>
      </c>
      <c r="AA34" s="27">
        <f t="shared" si="7"/>
        <v>30</v>
      </c>
      <c r="AB34" s="32">
        <f t="shared" si="8"/>
        <v>67</v>
      </c>
    </row>
    <row r="35" spans="1:28" ht="24.75" customHeight="1">
      <c r="A35" s="23">
        <v>14126</v>
      </c>
      <c r="B35" s="24" t="s">
        <v>63</v>
      </c>
      <c r="C35" s="25">
        <f>'TRE-TO'!$F$8+'TRE-TO'!$F$35</f>
        <v>0</v>
      </c>
      <c r="D35" s="26">
        <f>'TRE-TO'!$F$9+'TRE-TO'!$F$36</f>
        <v>0</v>
      </c>
      <c r="E35" s="27">
        <f t="shared" si="0"/>
        <v>0</v>
      </c>
      <c r="F35" s="28">
        <f>'TRE-TO'!$F$10+'TRE-TO'!$F$13+'TRE-TO'!$F$19+'TRE-TO'!$F$37</f>
        <v>6</v>
      </c>
      <c r="G35" s="26">
        <f>'TRE-TO'!$F$11+'TRE-TO'!$F$14+'TRE-TO'!$F$20+'TRE-TO'!$F$38</f>
        <v>6</v>
      </c>
      <c r="H35" s="27">
        <f t="shared" si="1"/>
        <v>12</v>
      </c>
      <c r="I35" s="28">
        <f>'TRE-TO'!$F$21+'TRE-TO'!$F$26</f>
        <v>33</v>
      </c>
      <c r="J35" s="26">
        <f>'TRE-TO'!$F$22+'TRE-TO'!$F$27</f>
        <v>0</v>
      </c>
      <c r="K35" s="27">
        <f t="shared" si="2"/>
        <v>33</v>
      </c>
      <c r="L35" s="29">
        <f>'TRE-TO'!$F$12+'TRE-TO'!$F$15+'TRE-TO'!$F$23+'TRE-TO'!$F$28+'TRE-TO'!$F$39</f>
        <v>0</v>
      </c>
      <c r="M35" s="29">
        <f>'TRE-TO'!$F$16+'TRE-TO'!$F$17+'TRE-TO'!$F$18+'TRE-TO'!$F$24+'TRE-TO'!$F$29</f>
        <v>0</v>
      </c>
      <c r="N35" s="30">
        <f>'TRE-TO'!$F$25+'TRE-TO'!$F$30</f>
        <v>0</v>
      </c>
      <c r="O35" s="27">
        <f t="shared" si="3"/>
        <v>45</v>
      </c>
      <c r="P35" s="31">
        <f>'TRE-TO'!$F$40</f>
        <v>0</v>
      </c>
      <c r="Q35" s="26">
        <f>'TRE-TO'!$F$41</f>
        <v>0</v>
      </c>
      <c r="R35" s="26">
        <f>'TRE-TO'!$F$42</f>
        <v>0</v>
      </c>
      <c r="S35" s="27">
        <f t="shared" si="4"/>
        <v>0</v>
      </c>
      <c r="T35" s="28">
        <f>'TRE-TO'!$F$43</f>
        <v>1</v>
      </c>
      <c r="U35" s="26">
        <f>'TRE-TO'!$F$44</f>
        <v>1</v>
      </c>
      <c r="V35" s="26">
        <f>'TRE-TO'!$F$45</f>
        <v>0</v>
      </c>
      <c r="W35" s="27">
        <f t="shared" si="5"/>
        <v>2</v>
      </c>
      <c r="X35" s="28">
        <f>'TRE-TO'!$F$46</f>
        <v>33</v>
      </c>
      <c r="Y35" s="30">
        <f>'TRE-TO'!$F$47</f>
        <v>0</v>
      </c>
      <c r="Z35" s="27">
        <f t="shared" si="6"/>
        <v>33</v>
      </c>
      <c r="AA35" s="27">
        <f t="shared" si="7"/>
        <v>35</v>
      </c>
      <c r="AB35" s="32">
        <f t="shared" si="8"/>
        <v>80</v>
      </c>
    </row>
    <row r="36" spans="1:28" s="12" customFormat="1" ht="24.75" customHeight="1">
      <c r="A36" s="23">
        <v>14127</v>
      </c>
      <c r="B36" s="24" t="s">
        <v>64</v>
      </c>
      <c r="C36" s="25">
        <f>'TRE-RR'!$F$8+'TRE-RR'!$F$35</f>
        <v>0</v>
      </c>
      <c r="D36" s="26">
        <f>'TRE-RR'!$F$9+'TRE-RR'!$F$36</f>
        <v>0</v>
      </c>
      <c r="E36" s="27">
        <f t="shared" si="0"/>
        <v>0</v>
      </c>
      <c r="F36" s="28">
        <f>'TRE-RR'!$F$10+'TRE-RR'!$F$13+'TRE-RR'!$F$19+'TRE-RR'!$F$37</f>
        <v>7</v>
      </c>
      <c r="G36" s="26">
        <f>'TRE-RR'!$F$11+'TRE-RR'!$F$14+'TRE-RR'!$F$20+'TRE-RR'!$F$38</f>
        <v>6</v>
      </c>
      <c r="H36" s="27">
        <f t="shared" si="1"/>
        <v>13</v>
      </c>
      <c r="I36" s="28">
        <f>'TRE-RR'!$F$21+'TRE-RR'!$F$26</f>
        <v>8</v>
      </c>
      <c r="J36" s="26">
        <f>'TRE-RR'!$F$22+'TRE-RR'!$F$27</f>
        <v>0</v>
      </c>
      <c r="K36" s="27">
        <f t="shared" si="2"/>
        <v>8</v>
      </c>
      <c r="L36" s="29">
        <f>'TRE-RR'!$F$12+'TRE-RR'!$F$15+'TRE-RR'!$F$23+'TRE-RR'!$F$28+'TRE-RR'!$F$39</f>
        <v>0</v>
      </c>
      <c r="M36" s="29">
        <f>'TRE-RR'!$F$16+'TRE-RR'!$F$17+'TRE-RR'!$F$18+'TRE-RR'!$F$24+'TRE-RR'!$F$29</f>
        <v>0</v>
      </c>
      <c r="N36" s="30">
        <f>'TRE-RR'!$F$25+'TRE-RR'!$F$30</f>
        <v>0</v>
      </c>
      <c r="O36" s="27">
        <f t="shared" si="3"/>
        <v>21</v>
      </c>
      <c r="P36" s="31">
        <f>'TRE-RR'!$F$40</f>
        <v>0</v>
      </c>
      <c r="Q36" s="26">
        <f>'TRE-RR'!$F$41</f>
        <v>0</v>
      </c>
      <c r="R36" s="26">
        <f>'TRE-RR'!$F$42</f>
        <v>0</v>
      </c>
      <c r="S36" s="27">
        <f t="shared" si="4"/>
        <v>0</v>
      </c>
      <c r="T36" s="28">
        <f>'TRE-RR'!$F$43</f>
        <v>1</v>
      </c>
      <c r="U36" s="26">
        <f>'TRE-RR'!$F$44</f>
        <v>1</v>
      </c>
      <c r="V36" s="26">
        <f>'TRE-RR'!$F$45</f>
        <v>1</v>
      </c>
      <c r="W36" s="27">
        <f t="shared" si="5"/>
        <v>3</v>
      </c>
      <c r="X36" s="28">
        <f>'TRE-RR'!$F$46</f>
        <v>8</v>
      </c>
      <c r="Y36" s="30">
        <f>'TRE-RR'!$F$47</f>
        <v>0</v>
      </c>
      <c r="Z36" s="27">
        <f t="shared" si="6"/>
        <v>8</v>
      </c>
      <c r="AA36" s="27">
        <f t="shared" si="7"/>
        <v>11</v>
      </c>
      <c r="AB36" s="32">
        <f t="shared" si="8"/>
        <v>32</v>
      </c>
    </row>
    <row r="37" spans="1:28" ht="24.75" customHeight="1">
      <c r="A37" s="33">
        <v>14128</v>
      </c>
      <c r="B37" s="34" t="s">
        <v>65</v>
      </c>
      <c r="C37" s="35">
        <f>'TRE-AP'!$F$8+'TRE-AP'!$F$35</f>
        <v>0</v>
      </c>
      <c r="D37" s="36">
        <f>'TRE-AP'!$F$9+'TRE-AP'!$F$36</f>
        <v>0</v>
      </c>
      <c r="E37" s="37">
        <f t="shared" si="0"/>
        <v>0</v>
      </c>
      <c r="F37" s="38">
        <f>'TRE-AP'!$F$10+'TRE-AP'!$F$13+'TRE-AP'!$F$19+'TRE-AP'!$F$37</f>
        <v>7</v>
      </c>
      <c r="G37" s="36">
        <f>'TRE-AP'!$F$11+'TRE-AP'!$F$14+'TRE-AP'!$F$20+'TRE-AP'!$F$38</f>
        <v>7</v>
      </c>
      <c r="H37" s="37">
        <f t="shared" si="1"/>
        <v>14</v>
      </c>
      <c r="I37" s="38">
        <f>'TRE-AP'!$F$21+'TRE-AP'!$F$26</f>
        <v>10</v>
      </c>
      <c r="J37" s="36">
        <f>'TRE-AP'!$F$22+'TRE-AP'!$F$27</f>
        <v>0</v>
      </c>
      <c r="K37" s="37">
        <f t="shared" si="2"/>
        <v>10</v>
      </c>
      <c r="L37" s="39">
        <f>'TRE-AP'!$F$12+'TRE-AP'!$F$15+'TRE-AP'!$F$23+'TRE-AP'!$F$28+'TRE-AP'!$F$39</f>
        <v>0</v>
      </c>
      <c r="M37" s="39">
        <f>'TRE-AP'!$F$16+'TRE-AP'!$F$17+'TRE-AP'!$F$18+'TRE-AP'!$F$24+'TRE-AP'!$F$29</f>
        <v>0</v>
      </c>
      <c r="N37" s="40">
        <f>'TRE-AP'!$F$25+'TRE-AP'!$F$30</f>
        <v>0</v>
      </c>
      <c r="O37" s="37">
        <f t="shared" si="3"/>
        <v>24</v>
      </c>
      <c r="P37" s="41">
        <f>'TRE-AP'!$F$40</f>
        <v>0</v>
      </c>
      <c r="Q37" s="36">
        <f>'TRE-AP'!$F$41</f>
        <v>0</v>
      </c>
      <c r="R37" s="36">
        <f>'TRE-AP'!$F$42</f>
        <v>0</v>
      </c>
      <c r="S37" s="37">
        <f t="shared" si="4"/>
        <v>0</v>
      </c>
      <c r="T37" s="38">
        <f>'TRE-AP'!$F$43</f>
        <v>1</v>
      </c>
      <c r="U37" s="36">
        <f>'TRE-AP'!$F$44</f>
        <v>1</v>
      </c>
      <c r="V37" s="36">
        <f>'TRE-AP'!$F$45</f>
        <v>0</v>
      </c>
      <c r="W37" s="37">
        <f t="shared" si="5"/>
        <v>2</v>
      </c>
      <c r="X37" s="38">
        <f>'TRE-AP'!$F$46</f>
        <v>10</v>
      </c>
      <c r="Y37" s="40">
        <f>'TRE-AP'!$F$47</f>
        <v>0</v>
      </c>
      <c r="Z37" s="37">
        <f t="shared" si="6"/>
        <v>10</v>
      </c>
      <c r="AA37" s="37">
        <f t="shared" si="7"/>
        <v>12</v>
      </c>
      <c r="AB37" s="42">
        <f t="shared" si="8"/>
        <v>36</v>
      </c>
    </row>
    <row r="38" spans="1:28" s="43" customFormat="1" ht="30" customHeight="1">
      <c r="A38" s="111" t="s">
        <v>66</v>
      </c>
      <c r="B38" s="112"/>
      <c r="C38" s="44">
        <f t="shared" ref="C38:AB38" si="9">SUM(C10:C37)</f>
        <v>7</v>
      </c>
      <c r="D38" s="44">
        <f t="shared" si="9"/>
        <v>7</v>
      </c>
      <c r="E38" s="44">
        <f t="shared" si="9"/>
        <v>14</v>
      </c>
      <c r="F38" s="44">
        <f t="shared" si="9"/>
        <v>175</v>
      </c>
      <c r="G38" s="44">
        <f t="shared" si="9"/>
        <v>174</v>
      </c>
      <c r="H38" s="44">
        <f t="shared" si="9"/>
        <v>349</v>
      </c>
      <c r="I38" s="44">
        <f t="shared" si="9"/>
        <v>2523</v>
      </c>
      <c r="J38" s="44">
        <f t="shared" si="9"/>
        <v>80</v>
      </c>
      <c r="K38" s="44">
        <f t="shared" si="9"/>
        <v>2603</v>
      </c>
      <c r="L38" s="44">
        <f t="shared" si="9"/>
        <v>0</v>
      </c>
      <c r="M38" s="44">
        <f t="shared" si="9"/>
        <v>29</v>
      </c>
      <c r="N38" s="44">
        <f t="shared" si="9"/>
        <v>0</v>
      </c>
      <c r="O38" s="44">
        <f t="shared" si="9"/>
        <v>2995</v>
      </c>
      <c r="P38" s="44">
        <f t="shared" si="9"/>
        <v>1</v>
      </c>
      <c r="Q38" s="44">
        <f t="shared" si="9"/>
        <v>1</v>
      </c>
      <c r="R38" s="44">
        <f t="shared" si="9"/>
        <v>0</v>
      </c>
      <c r="S38" s="44">
        <f t="shared" si="9"/>
        <v>2</v>
      </c>
      <c r="T38" s="44">
        <f t="shared" si="9"/>
        <v>27</v>
      </c>
      <c r="U38" s="44">
        <f t="shared" si="9"/>
        <v>27</v>
      </c>
      <c r="V38" s="44">
        <f t="shared" si="9"/>
        <v>3</v>
      </c>
      <c r="W38" s="44">
        <f t="shared" si="9"/>
        <v>57</v>
      </c>
      <c r="X38" s="44">
        <f t="shared" si="9"/>
        <v>2603</v>
      </c>
      <c r="Y38" s="44">
        <f t="shared" si="9"/>
        <v>29</v>
      </c>
      <c r="Z38" s="44">
        <f t="shared" si="9"/>
        <v>2632</v>
      </c>
      <c r="AA38" s="44">
        <f t="shared" si="9"/>
        <v>2691</v>
      </c>
      <c r="AB38" s="45">
        <f t="shared" si="9"/>
        <v>5686</v>
      </c>
    </row>
    <row r="39" spans="1:28" ht="24.75" customHeight="1">
      <c r="A39" s="43" t="s">
        <v>67</v>
      </c>
      <c r="B39" s="46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>
        <f>AB38-JE!F49</f>
        <v>0</v>
      </c>
    </row>
    <row r="40" spans="1:28" ht="24.75" customHeight="1">
      <c r="A40" s="46" t="s">
        <v>68</v>
      </c>
      <c r="B40" s="46"/>
      <c r="C40" s="46"/>
      <c r="D40" s="46"/>
      <c r="E40" s="46"/>
    </row>
    <row r="41" spans="1:28" s="48" customFormat="1" ht="19.5" customHeight="1">
      <c r="A41" s="2" t="s">
        <v>110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</sheetData>
  <mergeCells count="7">
    <mergeCell ref="P8:AA8"/>
    <mergeCell ref="AB8:AB9"/>
    <mergeCell ref="A38:B38"/>
    <mergeCell ref="A5:G5"/>
    <mergeCell ref="A7:B9"/>
    <mergeCell ref="C7:O7"/>
    <mergeCell ref="C8:O8"/>
  </mergeCells>
  <printOptions horizontalCentered="1"/>
  <pageMargins left="0" right="0" top="0.39370078740157483" bottom="0.39370078740157483" header="0.19685039370078741" footer="0.19685039370078741"/>
  <pageSetup paperSize="9" scale="45" firstPageNumber="0" fitToWidth="0" fitToHeight="0" orientation="landscape" r:id="rId1"/>
  <headerFooter alignWithMargins="0">
    <oddHeader>&amp;L&amp;8Tribunal Superior Eleitoral
SEGEC/CODEC/SOF</oddHeader>
    <oddFooter>&amp;LFonte:
SIGEPRO-PESSOAL&amp;R&amp;P/&amp;N</oddFooter>
  </headerFooter>
  <colBreaks count="1" manualBreakCount="1">
    <brk id="1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45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50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2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62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50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56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118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46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92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102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92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97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199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47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105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115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105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111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226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48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1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57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2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68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57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62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130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88"/>
      <c r="B1" s="88" t="s">
        <v>0</v>
      </c>
      <c r="C1" s="88"/>
      <c r="D1" s="88"/>
      <c r="E1" s="88"/>
      <c r="F1" s="88"/>
      <c r="G1" s="88"/>
      <c r="H1" s="88"/>
      <c r="I1" s="88"/>
      <c r="J1" s="88"/>
    </row>
    <row r="2" spans="1:10" ht="30" customHeight="1">
      <c r="A2" s="89"/>
      <c r="B2" s="89" t="s">
        <v>1</v>
      </c>
      <c r="C2" s="90" t="s">
        <v>2</v>
      </c>
      <c r="D2" s="89"/>
      <c r="E2" s="89"/>
      <c r="F2" s="89"/>
      <c r="G2" s="89"/>
      <c r="H2" s="89"/>
      <c r="I2" s="89"/>
      <c r="J2" s="89"/>
    </row>
    <row r="3" spans="1:10" ht="30" customHeight="1">
      <c r="A3" s="89"/>
      <c r="B3" s="89" t="s">
        <v>3</v>
      </c>
      <c r="C3" s="91" t="s">
        <v>49</v>
      </c>
      <c r="D3" s="91"/>
      <c r="E3" s="89"/>
      <c r="F3" s="89"/>
      <c r="G3" s="89"/>
      <c r="H3" s="89"/>
      <c r="I3" s="89"/>
      <c r="J3" s="89"/>
    </row>
    <row r="4" spans="1:10" ht="30" customHeight="1">
      <c r="A4" s="89"/>
      <c r="B4" s="89" t="s">
        <v>5</v>
      </c>
      <c r="C4" s="92" t="s">
        <v>69</v>
      </c>
      <c r="D4" s="90">
        <v>2024</v>
      </c>
      <c r="E4" s="89"/>
      <c r="F4" s="89"/>
      <c r="G4" s="89"/>
      <c r="H4" s="89"/>
      <c r="I4" s="89"/>
      <c r="J4" s="89"/>
    </row>
    <row r="5" spans="1:10" ht="49.5" customHeight="1">
      <c r="A5" s="89"/>
      <c r="B5" s="132" t="s">
        <v>6</v>
      </c>
      <c r="C5" s="132"/>
      <c r="D5" s="132"/>
      <c r="E5" s="132"/>
      <c r="F5" s="132"/>
      <c r="G5" s="89"/>
      <c r="H5" s="89"/>
      <c r="I5" s="89"/>
      <c r="J5" s="89"/>
    </row>
    <row r="6" spans="1:10" ht="39.75" customHeight="1">
      <c r="A6" s="89"/>
      <c r="B6" s="90" t="s">
        <v>70</v>
      </c>
      <c r="C6" s="90"/>
      <c r="D6" s="89"/>
      <c r="E6" s="89"/>
      <c r="F6" s="89"/>
      <c r="G6" s="89"/>
      <c r="H6" s="89"/>
      <c r="I6" s="89"/>
      <c r="J6" s="89"/>
    </row>
    <row r="7" spans="1:10" ht="30" customHeight="1">
      <c r="A7" s="93"/>
      <c r="B7" s="130" t="s">
        <v>71</v>
      </c>
      <c r="C7" s="131"/>
      <c r="D7" s="131"/>
      <c r="E7" s="94" t="s">
        <v>72</v>
      </c>
      <c r="F7" s="95" t="s">
        <v>73</v>
      </c>
      <c r="G7" s="93"/>
      <c r="H7" s="93"/>
      <c r="I7" s="93"/>
      <c r="J7" s="93"/>
    </row>
    <row r="8" spans="1:10" ht="24.75" customHeight="1">
      <c r="A8" s="93"/>
      <c r="B8" s="118" t="s">
        <v>74</v>
      </c>
      <c r="C8" s="118"/>
      <c r="D8" s="133"/>
      <c r="E8" s="96" t="s">
        <v>75</v>
      </c>
      <c r="F8" s="97">
        <v>0</v>
      </c>
      <c r="G8" s="93"/>
      <c r="H8" s="93"/>
      <c r="I8" s="93"/>
      <c r="J8" s="93"/>
    </row>
    <row r="9" spans="1:10" ht="24.75" customHeight="1">
      <c r="A9" s="93"/>
      <c r="B9" s="134"/>
      <c r="C9" s="134"/>
      <c r="D9" s="135"/>
      <c r="E9" s="96" t="s">
        <v>76</v>
      </c>
      <c r="F9" s="97">
        <v>0</v>
      </c>
      <c r="G9" s="93"/>
      <c r="H9" s="93"/>
      <c r="I9" s="93"/>
      <c r="J9" s="93"/>
    </row>
    <row r="10" spans="1:10" ht="24.75" customHeight="1">
      <c r="A10" s="93"/>
      <c r="B10" s="119" t="s">
        <v>77</v>
      </c>
      <c r="C10" s="119"/>
      <c r="D10" s="120"/>
      <c r="E10" s="98" t="s">
        <v>78</v>
      </c>
      <c r="F10" s="97">
        <v>2</v>
      </c>
      <c r="G10" s="93"/>
      <c r="H10" s="93"/>
      <c r="I10" s="93"/>
      <c r="J10" s="93"/>
    </row>
    <row r="11" spans="1:10" ht="24.75" customHeight="1">
      <c r="A11" s="93"/>
      <c r="B11" s="121"/>
      <c r="C11" s="121"/>
      <c r="D11" s="122"/>
      <c r="E11" s="98" t="s">
        <v>79</v>
      </c>
      <c r="F11" s="97">
        <v>2</v>
      </c>
      <c r="G11" s="93"/>
      <c r="H11" s="93"/>
      <c r="I11" s="93"/>
      <c r="J11" s="93"/>
    </row>
    <row r="12" spans="1:10" ht="24.75" customHeight="1">
      <c r="A12" s="93"/>
      <c r="B12" s="123"/>
      <c r="C12" s="123"/>
      <c r="D12" s="124"/>
      <c r="E12" s="98" t="s">
        <v>80</v>
      </c>
      <c r="F12" s="97">
        <v>0</v>
      </c>
      <c r="G12" s="99"/>
      <c r="H12" s="99"/>
      <c r="I12" s="99"/>
      <c r="J12" s="99"/>
    </row>
    <row r="13" spans="1:10" ht="24.75" customHeight="1">
      <c r="A13" s="93"/>
      <c r="B13" s="119" t="s">
        <v>81</v>
      </c>
      <c r="C13" s="119"/>
      <c r="D13" s="120"/>
      <c r="E13" s="98" t="s">
        <v>78</v>
      </c>
      <c r="F13" s="97">
        <v>1</v>
      </c>
      <c r="G13" s="99"/>
      <c r="H13" s="99"/>
      <c r="I13" s="99"/>
      <c r="J13" s="99"/>
    </row>
    <row r="14" spans="1:10" ht="24.75" customHeight="1">
      <c r="A14" s="93"/>
      <c r="B14" s="121"/>
      <c r="C14" s="121"/>
      <c r="D14" s="122"/>
      <c r="E14" s="98" t="s">
        <v>79</v>
      </c>
      <c r="F14" s="97">
        <v>1</v>
      </c>
      <c r="G14" s="99"/>
      <c r="H14" s="99"/>
      <c r="I14" s="99"/>
      <c r="J14" s="99"/>
    </row>
    <row r="15" spans="1:10" ht="24.75" customHeight="1">
      <c r="A15" s="93"/>
      <c r="B15" s="121"/>
      <c r="C15" s="121"/>
      <c r="D15" s="122"/>
      <c r="E15" s="98" t="s">
        <v>80</v>
      </c>
      <c r="F15" s="97">
        <v>0</v>
      </c>
      <c r="G15" s="99"/>
      <c r="H15" s="99"/>
      <c r="I15" s="99"/>
      <c r="J15" s="99"/>
    </row>
    <row r="16" spans="1:10" ht="24.75" customHeight="1">
      <c r="A16" s="93"/>
      <c r="B16" s="123"/>
      <c r="C16" s="123"/>
      <c r="D16" s="124"/>
      <c r="E16" s="98" t="s">
        <v>82</v>
      </c>
      <c r="F16" s="97">
        <v>0</v>
      </c>
      <c r="G16" s="93"/>
      <c r="H16" s="93"/>
      <c r="I16" s="93"/>
      <c r="J16" s="93"/>
    </row>
    <row r="17" spans="1:10" ht="24.75" customHeight="1">
      <c r="A17" s="93"/>
      <c r="B17" s="136" t="s">
        <v>83</v>
      </c>
      <c r="C17" s="137"/>
      <c r="D17" s="137"/>
      <c r="E17" s="98" t="s">
        <v>82</v>
      </c>
      <c r="F17" s="97">
        <v>0</v>
      </c>
      <c r="G17" s="93"/>
      <c r="H17" s="93"/>
      <c r="I17" s="93"/>
      <c r="J17" s="93"/>
    </row>
    <row r="18" spans="1:10" ht="24.75" customHeight="1">
      <c r="A18" s="93"/>
      <c r="B18" s="136" t="s">
        <v>84</v>
      </c>
      <c r="C18" s="137"/>
      <c r="D18" s="137"/>
      <c r="E18" s="98" t="s">
        <v>82</v>
      </c>
      <c r="F18" s="97">
        <v>0</v>
      </c>
      <c r="G18" s="93"/>
      <c r="H18" s="93"/>
      <c r="I18" s="93"/>
      <c r="J18" s="93"/>
    </row>
    <row r="19" spans="1:10" ht="24.75" customHeight="1">
      <c r="A19" s="93"/>
      <c r="B19" s="118" t="s">
        <v>85</v>
      </c>
      <c r="C19" s="119"/>
      <c r="D19" s="120"/>
      <c r="E19" s="98" t="s">
        <v>78</v>
      </c>
      <c r="F19" s="97">
        <v>1</v>
      </c>
      <c r="G19" s="93"/>
      <c r="H19" s="93"/>
      <c r="I19" s="93"/>
      <c r="J19" s="93"/>
    </row>
    <row r="20" spans="1:10" ht="24.75" customHeight="1">
      <c r="A20" s="93"/>
      <c r="B20" s="121"/>
      <c r="C20" s="121"/>
      <c r="D20" s="122"/>
      <c r="E20" s="98" t="s">
        <v>86</v>
      </c>
      <c r="F20" s="97">
        <v>2</v>
      </c>
      <c r="G20" s="93"/>
      <c r="H20" s="93"/>
      <c r="I20" s="93"/>
      <c r="J20" s="93"/>
    </row>
    <row r="21" spans="1:10" ht="24.75" customHeight="1">
      <c r="A21" s="93"/>
      <c r="B21" s="121"/>
      <c r="C21" s="121"/>
      <c r="D21" s="122"/>
      <c r="E21" s="98" t="s">
        <v>87</v>
      </c>
      <c r="F21" s="97">
        <v>46</v>
      </c>
      <c r="G21" s="93"/>
      <c r="H21" s="93"/>
      <c r="I21" s="93"/>
      <c r="J21" s="93"/>
    </row>
    <row r="22" spans="1:10" ht="24.75" customHeight="1">
      <c r="A22" s="93"/>
      <c r="B22" s="121"/>
      <c r="C22" s="121"/>
      <c r="D22" s="122"/>
      <c r="E22" s="98" t="s">
        <v>88</v>
      </c>
      <c r="F22" s="97">
        <v>0</v>
      </c>
      <c r="G22" s="93"/>
      <c r="H22" s="93"/>
      <c r="I22" s="93"/>
      <c r="J22" s="93"/>
    </row>
    <row r="23" spans="1:10" ht="24.75" customHeight="1">
      <c r="A23" s="93"/>
      <c r="B23" s="121"/>
      <c r="C23" s="121"/>
      <c r="D23" s="122"/>
      <c r="E23" s="98" t="s">
        <v>80</v>
      </c>
      <c r="F23" s="97">
        <v>0</v>
      </c>
      <c r="G23" s="93"/>
      <c r="H23" s="93"/>
      <c r="I23" s="93"/>
      <c r="J23" s="93"/>
    </row>
    <row r="24" spans="1:10" ht="24.75" customHeight="1">
      <c r="A24" s="93"/>
      <c r="B24" s="121"/>
      <c r="C24" s="121"/>
      <c r="D24" s="122"/>
      <c r="E24" s="98" t="s">
        <v>82</v>
      </c>
      <c r="F24" s="97">
        <v>0</v>
      </c>
      <c r="G24" s="93"/>
      <c r="H24" s="93"/>
      <c r="I24" s="93"/>
      <c r="J24" s="93"/>
    </row>
    <row r="25" spans="1:10" ht="24.75" customHeight="1">
      <c r="A25" s="93"/>
      <c r="B25" s="123"/>
      <c r="C25" s="123"/>
      <c r="D25" s="124"/>
      <c r="E25" s="98" t="s">
        <v>89</v>
      </c>
      <c r="F25" s="97">
        <v>0</v>
      </c>
      <c r="G25" s="93"/>
      <c r="H25" s="93"/>
      <c r="I25" s="93"/>
      <c r="J25" s="93"/>
    </row>
    <row r="26" spans="1:10" ht="24.75" customHeight="1">
      <c r="A26" s="93"/>
      <c r="B26" s="118" t="s">
        <v>109</v>
      </c>
      <c r="C26" s="118"/>
      <c r="D26" s="133"/>
      <c r="E26" s="98" t="s">
        <v>87</v>
      </c>
      <c r="F26" s="97">
        <v>0</v>
      </c>
      <c r="G26" s="93"/>
      <c r="H26" s="93"/>
      <c r="I26" s="93"/>
      <c r="J26" s="93"/>
    </row>
    <row r="27" spans="1:10" ht="24.75" customHeight="1">
      <c r="A27" s="93"/>
      <c r="B27" s="125"/>
      <c r="C27" s="125"/>
      <c r="D27" s="138"/>
      <c r="E27" s="98" t="s">
        <v>88</v>
      </c>
      <c r="F27" s="97">
        <v>0</v>
      </c>
      <c r="G27" s="93"/>
      <c r="H27" s="93"/>
      <c r="I27" s="93"/>
      <c r="J27" s="93"/>
    </row>
    <row r="28" spans="1:10" ht="24.75" customHeight="1">
      <c r="A28" s="93"/>
      <c r="B28" s="125"/>
      <c r="C28" s="125"/>
      <c r="D28" s="138"/>
      <c r="E28" s="98" t="s">
        <v>80</v>
      </c>
      <c r="F28" s="97">
        <v>0</v>
      </c>
      <c r="G28" s="93"/>
      <c r="H28" s="93"/>
      <c r="I28" s="93"/>
      <c r="J28" s="93"/>
    </row>
    <row r="29" spans="1:10" ht="24.75" customHeight="1">
      <c r="A29" s="93"/>
      <c r="B29" s="125"/>
      <c r="C29" s="125"/>
      <c r="D29" s="138"/>
      <c r="E29" s="98" t="s">
        <v>82</v>
      </c>
      <c r="F29" s="97">
        <v>0</v>
      </c>
      <c r="G29" s="93"/>
      <c r="H29" s="93"/>
      <c r="I29" s="93"/>
      <c r="J29" s="93"/>
    </row>
    <row r="30" spans="1:10" ht="24.75" customHeight="1">
      <c r="A30" s="93"/>
      <c r="B30" s="125"/>
      <c r="C30" s="125"/>
      <c r="D30" s="138"/>
      <c r="E30" s="98" t="s">
        <v>89</v>
      </c>
      <c r="F30" s="97">
        <v>0</v>
      </c>
      <c r="G30" s="93"/>
      <c r="H30" s="93"/>
      <c r="I30" s="93"/>
      <c r="J30" s="93"/>
    </row>
    <row r="31" spans="1:10" ht="24.75" customHeight="1">
      <c r="A31" s="93"/>
      <c r="B31" s="139" t="s">
        <v>91</v>
      </c>
      <c r="C31" s="140"/>
      <c r="D31" s="140"/>
      <c r="E31" s="141"/>
      <c r="F31" s="100">
        <f>SUM(F8:F30)</f>
        <v>55</v>
      </c>
      <c r="G31" s="93"/>
      <c r="H31" s="93"/>
      <c r="I31" s="93"/>
      <c r="J31" s="93"/>
    </row>
    <row r="32" spans="1:10" ht="24.75" customHeight="1">
      <c r="A32" s="93"/>
      <c r="B32" s="101"/>
      <c r="C32" s="101"/>
      <c r="D32" s="101"/>
      <c r="E32" s="101"/>
      <c r="F32" s="102"/>
      <c r="G32" s="93"/>
      <c r="H32" s="93"/>
      <c r="I32" s="93"/>
      <c r="J32" s="93"/>
    </row>
    <row r="33" spans="1:10" ht="39.75" customHeight="1">
      <c r="A33" s="89"/>
      <c r="B33" s="142" t="s">
        <v>92</v>
      </c>
      <c r="C33" s="142"/>
      <c r="D33" s="142"/>
      <c r="E33" s="142"/>
      <c r="F33" s="142"/>
      <c r="G33" s="89"/>
      <c r="H33" s="89"/>
      <c r="I33" s="89"/>
      <c r="J33" s="89"/>
    </row>
    <row r="34" spans="1:10" ht="24.75" customHeight="1">
      <c r="A34" s="93"/>
      <c r="B34" s="130" t="s">
        <v>71</v>
      </c>
      <c r="C34" s="131"/>
      <c r="D34" s="131"/>
      <c r="E34" s="94" t="s">
        <v>72</v>
      </c>
      <c r="F34" s="95" t="s">
        <v>73</v>
      </c>
      <c r="G34" s="93"/>
      <c r="H34" s="93"/>
      <c r="I34" s="93"/>
      <c r="J34" s="93"/>
    </row>
    <row r="35" spans="1:10" ht="24.75" customHeight="1">
      <c r="A35" s="93"/>
      <c r="B35" s="118" t="s">
        <v>94</v>
      </c>
      <c r="C35" s="119"/>
      <c r="D35" s="120"/>
      <c r="E35" s="96" t="s">
        <v>75</v>
      </c>
      <c r="F35" s="97">
        <v>0</v>
      </c>
      <c r="G35" s="93"/>
      <c r="H35" s="93"/>
      <c r="I35" s="93"/>
      <c r="J35" s="93"/>
    </row>
    <row r="36" spans="1:10" ht="24.75" customHeight="1">
      <c r="A36" s="93"/>
      <c r="B36" s="121"/>
      <c r="C36" s="121"/>
      <c r="D36" s="122"/>
      <c r="E36" s="96" t="s">
        <v>76</v>
      </c>
      <c r="F36" s="97">
        <v>0</v>
      </c>
      <c r="G36" s="93"/>
      <c r="H36" s="93"/>
      <c r="I36" s="93"/>
      <c r="J36" s="93"/>
    </row>
    <row r="37" spans="1:10" ht="24.75" customHeight="1">
      <c r="A37" s="93"/>
      <c r="B37" s="121"/>
      <c r="C37" s="121"/>
      <c r="D37" s="122"/>
      <c r="E37" s="98" t="s">
        <v>78</v>
      </c>
      <c r="F37" s="97">
        <v>1</v>
      </c>
      <c r="G37" s="93"/>
      <c r="H37" s="93"/>
      <c r="I37" s="93"/>
      <c r="J37" s="93"/>
    </row>
    <row r="38" spans="1:10" ht="24.75" customHeight="1">
      <c r="A38" s="93"/>
      <c r="B38" s="121"/>
      <c r="C38" s="121"/>
      <c r="D38" s="122"/>
      <c r="E38" s="98" t="s">
        <v>79</v>
      </c>
      <c r="F38" s="97">
        <v>2</v>
      </c>
      <c r="G38" s="93"/>
      <c r="H38" s="93"/>
      <c r="I38" s="93"/>
      <c r="J38" s="93"/>
    </row>
    <row r="39" spans="1:10" ht="24.75" customHeight="1">
      <c r="A39" s="93"/>
      <c r="B39" s="123"/>
      <c r="C39" s="123"/>
      <c r="D39" s="124"/>
      <c r="E39" s="98" t="s">
        <v>80</v>
      </c>
      <c r="F39" s="97">
        <v>0</v>
      </c>
      <c r="G39" s="93"/>
      <c r="H39" s="93"/>
      <c r="I39" s="93"/>
      <c r="J39" s="93"/>
    </row>
    <row r="40" spans="1:10" ht="24.75" customHeight="1">
      <c r="A40" s="93"/>
      <c r="B40" s="118" t="s">
        <v>95</v>
      </c>
      <c r="C40" s="119"/>
      <c r="D40" s="120"/>
      <c r="E40" s="98" t="s">
        <v>96</v>
      </c>
      <c r="F40" s="97">
        <v>0</v>
      </c>
      <c r="G40" s="93"/>
      <c r="H40" s="93"/>
      <c r="I40" s="93"/>
      <c r="J40" s="93"/>
    </row>
    <row r="41" spans="1:10" ht="24.75" customHeight="1">
      <c r="A41" s="93"/>
      <c r="B41" s="125"/>
      <c r="C41" s="121"/>
      <c r="D41" s="122"/>
      <c r="E41" s="98" t="s">
        <v>97</v>
      </c>
      <c r="F41" s="97">
        <v>0</v>
      </c>
      <c r="G41" s="93"/>
      <c r="H41" s="93"/>
      <c r="I41" s="93"/>
      <c r="J41" s="93"/>
    </row>
    <row r="42" spans="1:10" ht="24.75" customHeight="1">
      <c r="A42" s="93"/>
      <c r="B42" s="123"/>
      <c r="C42" s="123"/>
      <c r="D42" s="124"/>
      <c r="E42" s="98" t="s">
        <v>98</v>
      </c>
      <c r="F42" s="97">
        <v>0</v>
      </c>
      <c r="G42" s="93"/>
      <c r="H42" s="93"/>
      <c r="I42" s="93"/>
      <c r="J42" s="93"/>
    </row>
    <row r="43" spans="1:10" ht="24.75" customHeight="1">
      <c r="A43" s="93"/>
      <c r="B43" s="118" t="s">
        <v>99</v>
      </c>
      <c r="C43" s="119"/>
      <c r="D43" s="120"/>
      <c r="E43" s="98" t="s">
        <v>100</v>
      </c>
      <c r="F43" s="97">
        <v>1</v>
      </c>
      <c r="G43" s="93"/>
      <c r="H43" s="93"/>
      <c r="I43" s="93"/>
      <c r="J43" s="93"/>
    </row>
    <row r="44" spans="1:10" ht="24.75" customHeight="1">
      <c r="A44" s="93"/>
      <c r="B44" s="125"/>
      <c r="C44" s="121"/>
      <c r="D44" s="122"/>
      <c r="E44" s="98" t="s">
        <v>101</v>
      </c>
      <c r="F44" s="97">
        <v>1</v>
      </c>
      <c r="G44" s="93"/>
      <c r="H44" s="93"/>
      <c r="I44" s="93"/>
      <c r="J44" s="93"/>
    </row>
    <row r="45" spans="1:10" ht="24.75" customHeight="1">
      <c r="A45" s="93"/>
      <c r="B45" s="123"/>
      <c r="C45" s="123"/>
      <c r="D45" s="124"/>
      <c r="E45" s="98" t="s">
        <v>102</v>
      </c>
      <c r="F45" s="97">
        <v>0</v>
      </c>
      <c r="G45" s="93"/>
      <c r="H45" s="93"/>
      <c r="I45" s="93"/>
      <c r="J45" s="93"/>
    </row>
    <row r="46" spans="1:10" ht="24.75" customHeight="1">
      <c r="A46" s="93"/>
      <c r="B46" s="118" t="s">
        <v>103</v>
      </c>
      <c r="C46" s="119"/>
      <c r="D46" s="120"/>
      <c r="E46" s="98" t="s">
        <v>104</v>
      </c>
      <c r="F46" s="97">
        <v>49</v>
      </c>
      <c r="G46" s="93"/>
      <c r="H46" s="93"/>
      <c r="I46" s="93"/>
      <c r="J46" s="93"/>
    </row>
    <row r="47" spans="1:10" ht="24.75" customHeight="1">
      <c r="A47" s="93"/>
      <c r="B47" s="123"/>
      <c r="C47" s="123"/>
      <c r="D47" s="124"/>
      <c r="E47" s="98" t="s">
        <v>105</v>
      </c>
      <c r="F47" s="97">
        <v>0</v>
      </c>
      <c r="G47" s="93"/>
      <c r="H47" s="93"/>
      <c r="I47" s="93"/>
      <c r="J47" s="93"/>
    </row>
    <row r="48" spans="1:10" ht="24.75" customHeight="1">
      <c r="A48" s="93"/>
      <c r="B48" s="126" t="s">
        <v>106</v>
      </c>
      <c r="C48" s="127"/>
      <c r="D48" s="127"/>
      <c r="E48" s="127"/>
      <c r="F48" s="103">
        <f>SUM(F35:F47)</f>
        <v>54</v>
      </c>
      <c r="G48" s="93"/>
      <c r="H48" s="93"/>
      <c r="I48" s="93"/>
      <c r="J48" s="93"/>
    </row>
    <row r="49" spans="1:10" ht="24.75" customHeight="1">
      <c r="A49" s="93"/>
      <c r="B49" s="128" t="s">
        <v>107</v>
      </c>
      <c r="C49" s="129"/>
      <c r="D49" s="129"/>
      <c r="E49" s="129"/>
      <c r="F49" s="104">
        <f>F48+F31</f>
        <v>109</v>
      </c>
      <c r="G49" s="93"/>
      <c r="H49" s="93"/>
      <c r="I49" s="93"/>
      <c r="J49" s="93"/>
    </row>
    <row r="50" spans="1:10" ht="24.75" customHeight="1">
      <c r="A50" s="93"/>
      <c r="B50" s="105" t="s">
        <v>67</v>
      </c>
      <c r="C50" s="93"/>
      <c r="D50" s="93"/>
      <c r="E50" s="93"/>
      <c r="F50" s="93"/>
      <c r="G50" s="93"/>
      <c r="H50" s="93"/>
      <c r="I50" s="93"/>
      <c r="J50" s="93"/>
    </row>
    <row r="51" spans="1:10" ht="33.75" customHeight="1">
      <c r="A51" s="93"/>
      <c r="B51" s="117" t="s">
        <v>108</v>
      </c>
      <c r="C51" s="117"/>
      <c r="D51" s="117"/>
      <c r="E51" s="117"/>
      <c r="F51" s="117"/>
      <c r="G51" s="93"/>
      <c r="H51" s="93"/>
      <c r="I51" s="93"/>
      <c r="J51" s="93"/>
    </row>
    <row r="52" spans="1:10" ht="19.5" customHeight="1">
      <c r="A52" s="93"/>
      <c r="B52" s="93"/>
      <c r="C52" s="93"/>
      <c r="D52" s="93"/>
      <c r="E52" s="93"/>
      <c r="F52" s="93"/>
      <c r="G52" s="93"/>
      <c r="H52" s="93"/>
      <c r="I52" s="93"/>
      <c r="J52" s="93"/>
    </row>
    <row r="53" spans="1:10" ht="19.5" customHeight="1">
      <c r="A53" s="93"/>
      <c r="B53" s="93"/>
      <c r="C53" s="93"/>
      <c r="D53" s="93"/>
      <c r="E53" s="93"/>
      <c r="F53" s="93"/>
      <c r="G53" s="93"/>
      <c r="H53" s="93"/>
      <c r="I53" s="93"/>
      <c r="J53" s="93"/>
    </row>
    <row r="54" spans="1:10" ht="19.5" customHeight="1">
      <c r="A54" s="93"/>
      <c r="B54" s="93"/>
      <c r="C54" s="93"/>
      <c r="D54" s="93"/>
      <c r="E54" s="93"/>
      <c r="F54" s="93"/>
      <c r="G54" s="93"/>
      <c r="H54" s="93"/>
      <c r="I54" s="93"/>
      <c r="J54" s="93"/>
    </row>
    <row r="55" spans="1:10" ht="19.5" customHeight="1">
      <c r="A55" s="93"/>
      <c r="B55" s="93"/>
      <c r="C55" s="93"/>
      <c r="D55" s="93"/>
      <c r="E55" s="93"/>
      <c r="F55" s="93"/>
      <c r="G55" s="93"/>
      <c r="H55" s="93"/>
      <c r="I55" s="93"/>
      <c r="J55" s="93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50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284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2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296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299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304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600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51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83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18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111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90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11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105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216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52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50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15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3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78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106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65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3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74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152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53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186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196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0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186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190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386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54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119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129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122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128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257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HZ55"/>
  <sheetViews>
    <sheetView showGridLines="0" workbookViewId="0">
      <selection activeCell="A46" sqref="A46"/>
    </sheetView>
  </sheetViews>
  <sheetFormatPr defaultRowHeight="12"/>
  <cols>
    <col min="1" max="1" width="1.7109375" style="68" customWidth="1"/>
    <col min="2" max="2" width="35.7109375" style="68" customWidth="1"/>
    <col min="3" max="3" width="25.7109375" style="68" customWidth="1"/>
    <col min="4" max="4" width="20.7109375" style="68" customWidth="1"/>
    <col min="5" max="5" width="60.7109375" style="68" customWidth="1"/>
    <col min="6" max="6" width="25.7109375" style="68" customWidth="1"/>
    <col min="7" max="10" width="10.7109375" style="68" customWidth="1"/>
    <col min="11" max="16384" width="9.140625" style="68"/>
  </cols>
  <sheetData>
    <row r="1" spans="1:234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51"/>
      <c r="AD1" s="51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  <c r="BC1" s="51"/>
      <c r="BD1" s="51"/>
      <c r="BE1" s="51"/>
      <c r="BF1" s="51"/>
      <c r="BG1" s="51"/>
      <c r="BH1" s="51"/>
      <c r="BI1" s="51"/>
      <c r="BJ1" s="51"/>
      <c r="BK1" s="51"/>
      <c r="BL1" s="51"/>
      <c r="BM1" s="51"/>
      <c r="BN1" s="51"/>
      <c r="BO1" s="51"/>
      <c r="BP1" s="51"/>
      <c r="BQ1" s="51"/>
      <c r="BR1" s="51"/>
      <c r="BS1" s="51"/>
      <c r="BT1" s="51"/>
      <c r="BU1" s="51"/>
      <c r="BV1" s="51"/>
      <c r="BW1" s="51"/>
      <c r="BX1" s="51"/>
      <c r="BY1" s="51"/>
      <c r="BZ1" s="51"/>
      <c r="CA1" s="51"/>
      <c r="CB1" s="51"/>
      <c r="CC1" s="51"/>
      <c r="CD1" s="51"/>
      <c r="CE1" s="51"/>
      <c r="CF1" s="51"/>
      <c r="CG1" s="51"/>
      <c r="CH1" s="51"/>
      <c r="CI1" s="51"/>
      <c r="CJ1" s="51"/>
      <c r="CK1" s="51"/>
      <c r="CL1" s="51"/>
      <c r="CM1" s="51"/>
      <c r="CN1" s="51"/>
      <c r="CO1" s="51"/>
      <c r="CP1" s="51"/>
      <c r="CQ1" s="51"/>
      <c r="CR1" s="51"/>
      <c r="CS1" s="51"/>
      <c r="CT1" s="51"/>
      <c r="CU1" s="51"/>
      <c r="CV1" s="51"/>
      <c r="CW1" s="51"/>
      <c r="CX1" s="51"/>
      <c r="CY1" s="51"/>
      <c r="CZ1" s="51"/>
      <c r="DA1" s="51"/>
      <c r="DB1" s="51"/>
      <c r="DC1" s="51"/>
      <c r="DD1" s="51"/>
      <c r="DE1" s="51"/>
      <c r="DF1" s="51"/>
      <c r="DG1" s="51"/>
      <c r="DH1" s="51"/>
      <c r="DI1" s="51"/>
      <c r="DJ1" s="51"/>
      <c r="DK1" s="51"/>
      <c r="DL1" s="51"/>
      <c r="DM1" s="51"/>
      <c r="DN1" s="51"/>
      <c r="DO1" s="51"/>
      <c r="DP1" s="51"/>
      <c r="DQ1" s="51"/>
      <c r="DR1" s="51"/>
      <c r="DS1" s="51"/>
      <c r="DT1" s="51"/>
      <c r="DU1" s="51"/>
      <c r="DV1" s="51"/>
      <c r="DW1" s="51"/>
      <c r="DX1" s="51"/>
      <c r="DY1" s="51"/>
      <c r="DZ1" s="51"/>
      <c r="EA1" s="51"/>
      <c r="EB1" s="51"/>
      <c r="EC1" s="51"/>
      <c r="ED1" s="51"/>
      <c r="EE1" s="51"/>
      <c r="EF1" s="51"/>
      <c r="EG1" s="51"/>
      <c r="EH1" s="51"/>
      <c r="EI1" s="51"/>
      <c r="EJ1" s="51"/>
      <c r="EK1" s="51"/>
      <c r="EL1" s="51"/>
      <c r="EM1" s="51"/>
      <c r="EN1" s="51"/>
      <c r="EO1" s="51"/>
      <c r="EP1" s="51"/>
      <c r="EQ1" s="51"/>
      <c r="ER1" s="51"/>
      <c r="ES1" s="51"/>
      <c r="ET1" s="51"/>
      <c r="EU1" s="51"/>
      <c r="EV1" s="51"/>
      <c r="EW1" s="51"/>
      <c r="EX1" s="51"/>
      <c r="EY1" s="51"/>
      <c r="EZ1" s="51"/>
      <c r="FA1" s="51"/>
      <c r="FB1" s="51"/>
      <c r="FC1" s="51"/>
      <c r="FD1" s="51"/>
      <c r="FE1" s="51"/>
      <c r="FF1" s="51"/>
      <c r="FG1" s="51"/>
      <c r="FH1" s="51"/>
      <c r="FI1" s="51"/>
      <c r="FJ1" s="51"/>
      <c r="FK1" s="51"/>
      <c r="FL1" s="51"/>
      <c r="FM1" s="51"/>
      <c r="FN1" s="51"/>
      <c r="FO1" s="51"/>
      <c r="FP1" s="51"/>
      <c r="FQ1" s="51"/>
      <c r="FR1" s="51"/>
      <c r="FS1" s="51"/>
      <c r="FT1" s="51"/>
      <c r="FU1" s="51"/>
      <c r="FV1" s="51"/>
      <c r="FW1" s="51"/>
      <c r="FX1" s="51"/>
      <c r="FY1" s="51"/>
      <c r="FZ1" s="51"/>
      <c r="GA1" s="51"/>
      <c r="GB1" s="51"/>
      <c r="GC1" s="51"/>
      <c r="GD1" s="51"/>
      <c r="GE1" s="51"/>
      <c r="GF1" s="51"/>
      <c r="GG1" s="51"/>
      <c r="GH1" s="51"/>
      <c r="GI1" s="51"/>
      <c r="GJ1" s="51"/>
      <c r="GK1" s="51"/>
      <c r="GL1" s="51"/>
      <c r="GM1" s="51"/>
      <c r="GN1" s="51"/>
      <c r="GO1" s="51"/>
      <c r="GP1" s="51"/>
      <c r="GQ1" s="51"/>
      <c r="GR1" s="51"/>
      <c r="GS1" s="51"/>
      <c r="GT1" s="51"/>
      <c r="GU1" s="51"/>
      <c r="GV1" s="51"/>
      <c r="GW1" s="51"/>
      <c r="GX1" s="51"/>
      <c r="GY1" s="51"/>
      <c r="GZ1" s="51"/>
      <c r="HA1" s="51"/>
      <c r="HB1" s="51"/>
      <c r="HC1" s="51"/>
      <c r="HD1" s="51"/>
      <c r="HE1" s="51"/>
      <c r="HF1" s="51"/>
      <c r="HG1" s="51"/>
      <c r="HH1" s="51"/>
      <c r="HI1" s="51"/>
      <c r="HJ1" s="51"/>
      <c r="HK1" s="51"/>
      <c r="HL1" s="51"/>
      <c r="HM1" s="51"/>
      <c r="HN1" s="51"/>
      <c r="HO1" s="51"/>
      <c r="HP1" s="51"/>
      <c r="HQ1" s="51"/>
      <c r="HR1" s="51"/>
      <c r="HS1" s="51"/>
      <c r="HT1" s="51"/>
      <c r="HU1" s="51"/>
      <c r="HV1" s="51"/>
      <c r="HW1" s="51"/>
      <c r="HX1" s="51"/>
      <c r="HY1" s="51"/>
      <c r="HZ1" s="51"/>
    </row>
    <row r="2" spans="1:234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  <c r="BP2" s="51"/>
      <c r="BQ2" s="51"/>
      <c r="BR2" s="51"/>
      <c r="BS2" s="51"/>
      <c r="BT2" s="51"/>
      <c r="BU2" s="51"/>
      <c r="BV2" s="51"/>
      <c r="BW2" s="51"/>
      <c r="BX2" s="51"/>
      <c r="BY2" s="51"/>
      <c r="BZ2" s="51"/>
      <c r="CA2" s="51"/>
      <c r="CB2" s="51"/>
      <c r="CC2" s="51"/>
      <c r="CD2" s="51"/>
      <c r="CE2" s="51"/>
      <c r="CF2" s="51"/>
      <c r="CG2" s="51"/>
      <c r="CH2" s="51"/>
      <c r="CI2" s="51"/>
      <c r="CJ2" s="51"/>
      <c r="CK2" s="51"/>
      <c r="CL2" s="51"/>
      <c r="CM2" s="51"/>
      <c r="CN2" s="51"/>
      <c r="CO2" s="51"/>
      <c r="CP2" s="51"/>
      <c r="CQ2" s="51"/>
      <c r="CR2" s="51"/>
      <c r="CS2" s="51"/>
      <c r="CT2" s="51"/>
      <c r="CU2" s="51"/>
      <c r="CV2" s="51"/>
      <c r="CW2" s="51"/>
      <c r="CX2" s="51"/>
      <c r="CY2" s="51"/>
      <c r="CZ2" s="51"/>
      <c r="DA2" s="51"/>
      <c r="DB2" s="51"/>
      <c r="DC2" s="51"/>
      <c r="DD2" s="51"/>
      <c r="DE2" s="51"/>
      <c r="DF2" s="51"/>
      <c r="DG2" s="51"/>
      <c r="DH2" s="51"/>
      <c r="DI2" s="51"/>
      <c r="DJ2" s="51"/>
      <c r="DK2" s="51"/>
      <c r="DL2" s="51"/>
      <c r="DM2" s="51"/>
      <c r="DN2" s="51"/>
      <c r="DO2" s="51"/>
      <c r="DP2" s="51"/>
      <c r="DQ2" s="51"/>
      <c r="DR2" s="51"/>
      <c r="DS2" s="51"/>
      <c r="DT2" s="51"/>
      <c r="DU2" s="51"/>
      <c r="DV2" s="51"/>
      <c r="DW2" s="51"/>
      <c r="DX2" s="51"/>
      <c r="DY2" s="51"/>
      <c r="DZ2" s="51"/>
      <c r="EA2" s="51"/>
      <c r="EB2" s="51"/>
      <c r="EC2" s="51"/>
      <c r="ED2" s="51"/>
      <c r="EE2" s="51"/>
      <c r="EF2" s="51"/>
      <c r="EG2" s="51"/>
      <c r="EH2" s="51"/>
      <c r="EI2" s="51"/>
      <c r="EJ2" s="51"/>
      <c r="EK2" s="51"/>
      <c r="EL2" s="51"/>
      <c r="EM2" s="51"/>
      <c r="EN2" s="51"/>
      <c r="EO2" s="51"/>
      <c r="EP2" s="51"/>
      <c r="EQ2" s="51"/>
      <c r="ER2" s="51"/>
      <c r="ES2" s="51"/>
      <c r="ET2" s="51"/>
      <c r="EU2" s="51"/>
      <c r="EV2" s="51"/>
      <c r="EW2" s="51"/>
      <c r="EX2" s="51"/>
      <c r="EY2" s="51"/>
      <c r="EZ2" s="51"/>
      <c r="FA2" s="51"/>
      <c r="FB2" s="51"/>
      <c r="FC2" s="51"/>
      <c r="FD2" s="51"/>
      <c r="FE2" s="51"/>
      <c r="FF2" s="51"/>
      <c r="FG2" s="51"/>
      <c r="FH2" s="51"/>
      <c r="FI2" s="51"/>
      <c r="FJ2" s="51"/>
      <c r="FK2" s="51"/>
      <c r="FL2" s="51"/>
      <c r="FM2" s="51"/>
      <c r="FN2" s="51"/>
      <c r="FO2" s="51"/>
      <c r="FP2" s="51"/>
      <c r="FQ2" s="51"/>
      <c r="FR2" s="51"/>
      <c r="FS2" s="51"/>
      <c r="FT2" s="51"/>
      <c r="FU2" s="51"/>
      <c r="FV2" s="51"/>
      <c r="FW2" s="51"/>
      <c r="FX2" s="51"/>
      <c r="FY2" s="51"/>
      <c r="FZ2" s="51"/>
      <c r="GA2" s="51"/>
      <c r="GB2" s="51"/>
      <c r="GC2" s="51"/>
      <c r="GD2" s="51"/>
      <c r="GE2" s="51"/>
      <c r="GF2" s="51"/>
      <c r="GG2" s="51"/>
      <c r="GH2" s="51"/>
      <c r="GI2" s="51"/>
      <c r="GJ2" s="51"/>
      <c r="GK2" s="51"/>
      <c r="GL2" s="51"/>
      <c r="GM2" s="51"/>
      <c r="GN2" s="51"/>
      <c r="GO2" s="51"/>
      <c r="GP2" s="51"/>
      <c r="GQ2" s="51"/>
      <c r="GR2" s="51"/>
      <c r="GS2" s="51"/>
      <c r="GT2" s="51"/>
      <c r="GU2" s="51"/>
      <c r="GV2" s="51"/>
      <c r="GW2" s="51"/>
      <c r="GX2" s="51"/>
      <c r="GY2" s="51"/>
      <c r="GZ2" s="51"/>
      <c r="HA2" s="51"/>
      <c r="HB2" s="51"/>
      <c r="HC2" s="51"/>
      <c r="HD2" s="51"/>
      <c r="HE2" s="51"/>
      <c r="HF2" s="51"/>
      <c r="HG2" s="51"/>
      <c r="HH2" s="51"/>
      <c r="HI2" s="51"/>
      <c r="HJ2" s="51"/>
      <c r="HK2" s="51"/>
      <c r="HL2" s="51"/>
      <c r="HM2" s="51"/>
      <c r="HN2" s="51"/>
      <c r="HO2" s="51"/>
      <c r="HP2" s="51"/>
      <c r="HQ2" s="51"/>
      <c r="HR2" s="51"/>
      <c r="HS2" s="51"/>
      <c r="HT2" s="51"/>
      <c r="HU2" s="51"/>
      <c r="HV2" s="51"/>
      <c r="HW2" s="51"/>
      <c r="HX2" s="51"/>
      <c r="HY2" s="51"/>
      <c r="HZ2" s="51"/>
    </row>
    <row r="3" spans="1:234" ht="30" customHeight="1">
      <c r="A3" s="52"/>
      <c r="B3" s="52" t="s">
        <v>3</v>
      </c>
      <c r="C3" s="54" t="s">
        <v>4</v>
      </c>
      <c r="D3" s="54"/>
      <c r="E3" s="52"/>
      <c r="F3" s="52"/>
      <c r="G3" s="52"/>
      <c r="H3" s="52"/>
      <c r="I3" s="52"/>
      <c r="J3" s="52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1"/>
      <c r="GN3" s="51"/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1"/>
      <c r="GZ3" s="51"/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1"/>
      <c r="HL3" s="51"/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1"/>
      <c r="HX3" s="51"/>
      <c r="HY3" s="51"/>
      <c r="HZ3" s="51"/>
    </row>
    <row r="4" spans="1:234" ht="30" customHeight="1">
      <c r="A4" s="52"/>
      <c r="B4" s="52" t="s">
        <v>5</v>
      </c>
      <c r="C4" s="55" t="s">
        <v>69</v>
      </c>
      <c r="D4" s="56">
        <v>2024</v>
      </c>
      <c r="E4" s="52"/>
      <c r="F4" s="52"/>
      <c r="G4" s="52"/>
      <c r="H4" s="52"/>
      <c r="I4" s="52"/>
      <c r="J4" s="52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1"/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  <c r="DB4" s="51"/>
      <c r="DC4" s="51"/>
      <c r="DD4" s="51"/>
      <c r="DE4" s="51"/>
      <c r="DF4" s="51"/>
      <c r="DG4" s="51"/>
      <c r="DH4" s="51"/>
      <c r="DI4" s="51"/>
      <c r="DJ4" s="51"/>
      <c r="DK4" s="51"/>
      <c r="DL4" s="51"/>
      <c r="DM4" s="51"/>
      <c r="DN4" s="51"/>
      <c r="DO4" s="51"/>
      <c r="DP4" s="51"/>
      <c r="DQ4" s="51"/>
      <c r="DR4" s="51"/>
      <c r="DS4" s="51"/>
      <c r="DT4" s="51"/>
      <c r="DU4" s="51"/>
      <c r="DV4" s="51"/>
      <c r="DW4" s="51"/>
      <c r="DX4" s="51"/>
      <c r="DY4" s="51"/>
      <c r="DZ4" s="51"/>
      <c r="EA4" s="51"/>
      <c r="EB4" s="51"/>
      <c r="EC4" s="51"/>
      <c r="ED4" s="51"/>
      <c r="EE4" s="51"/>
      <c r="EF4" s="51"/>
      <c r="EG4" s="51"/>
      <c r="EH4" s="51"/>
      <c r="EI4" s="51"/>
      <c r="EJ4" s="51"/>
      <c r="EK4" s="51"/>
      <c r="EL4" s="51"/>
      <c r="EM4" s="51"/>
      <c r="EN4" s="51"/>
      <c r="EO4" s="51"/>
      <c r="EP4" s="51"/>
      <c r="EQ4" s="51"/>
      <c r="ER4" s="51"/>
      <c r="ES4" s="51"/>
      <c r="ET4" s="51"/>
      <c r="EU4" s="51"/>
      <c r="EV4" s="51"/>
      <c r="EW4" s="51"/>
      <c r="EX4" s="51"/>
      <c r="EY4" s="51"/>
      <c r="EZ4" s="51"/>
      <c r="FA4" s="51"/>
      <c r="FB4" s="51"/>
      <c r="FC4" s="51"/>
      <c r="FD4" s="51"/>
      <c r="FE4" s="51"/>
      <c r="FF4" s="51"/>
      <c r="FG4" s="51"/>
      <c r="FH4" s="51"/>
      <c r="FI4" s="51"/>
      <c r="FJ4" s="51"/>
      <c r="FK4" s="51"/>
      <c r="FL4" s="51"/>
      <c r="FM4" s="51"/>
      <c r="FN4" s="51"/>
      <c r="FO4" s="51"/>
      <c r="FP4" s="51"/>
      <c r="FQ4" s="51"/>
      <c r="FR4" s="51"/>
      <c r="FS4" s="51"/>
      <c r="FT4" s="51"/>
      <c r="FU4" s="51"/>
      <c r="FV4" s="51"/>
      <c r="FW4" s="51"/>
      <c r="FX4" s="51"/>
      <c r="FY4" s="51"/>
      <c r="FZ4" s="51"/>
      <c r="GA4" s="51"/>
      <c r="GB4" s="51"/>
      <c r="GC4" s="51"/>
      <c r="GD4" s="51"/>
      <c r="GE4" s="51"/>
      <c r="GF4" s="51"/>
      <c r="GG4" s="51"/>
      <c r="GH4" s="51"/>
      <c r="GI4" s="51"/>
      <c r="GJ4" s="51"/>
      <c r="GK4" s="51"/>
      <c r="GL4" s="51"/>
      <c r="GM4" s="51"/>
      <c r="GN4" s="51"/>
      <c r="GO4" s="51"/>
      <c r="GP4" s="51"/>
      <c r="GQ4" s="51"/>
      <c r="GR4" s="51"/>
      <c r="GS4" s="51"/>
      <c r="GT4" s="51"/>
      <c r="GU4" s="51"/>
      <c r="GV4" s="51"/>
      <c r="GW4" s="51"/>
      <c r="GX4" s="51"/>
      <c r="GY4" s="51"/>
      <c r="GZ4" s="51"/>
      <c r="HA4" s="51"/>
      <c r="HB4" s="51"/>
      <c r="HC4" s="51"/>
      <c r="HD4" s="51"/>
      <c r="HE4" s="51"/>
      <c r="HF4" s="51"/>
      <c r="HG4" s="51"/>
      <c r="HH4" s="51"/>
      <c r="HI4" s="51"/>
      <c r="HJ4" s="51"/>
      <c r="HK4" s="51"/>
      <c r="HL4" s="51"/>
      <c r="HM4" s="51"/>
      <c r="HN4" s="51"/>
      <c r="HO4" s="51"/>
      <c r="HP4" s="51"/>
      <c r="HQ4" s="51"/>
      <c r="HR4" s="51"/>
      <c r="HS4" s="51"/>
      <c r="HT4" s="51"/>
      <c r="HU4" s="51"/>
      <c r="HV4" s="51"/>
      <c r="HW4" s="51"/>
      <c r="HX4" s="51"/>
      <c r="HY4" s="51"/>
      <c r="HZ4" s="51"/>
    </row>
    <row r="5" spans="1:234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  <c r="DB5" s="51"/>
      <c r="DC5" s="51"/>
      <c r="DD5" s="51"/>
      <c r="DE5" s="51"/>
      <c r="DF5" s="51"/>
      <c r="DG5" s="51"/>
      <c r="DH5" s="51"/>
      <c r="DI5" s="51"/>
      <c r="DJ5" s="51"/>
      <c r="DK5" s="51"/>
      <c r="DL5" s="51"/>
      <c r="DM5" s="51"/>
      <c r="DN5" s="51"/>
      <c r="DO5" s="51"/>
      <c r="DP5" s="51"/>
      <c r="DQ5" s="51"/>
      <c r="DR5" s="51"/>
      <c r="DS5" s="51"/>
      <c r="DT5" s="51"/>
      <c r="DU5" s="51"/>
      <c r="DV5" s="51"/>
      <c r="DW5" s="51"/>
      <c r="DX5" s="51"/>
      <c r="DY5" s="51"/>
      <c r="DZ5" s="51"/>
      <c r="EA5" s="51"/>
      <c r="EB5" s="51"/>
      <c r="EC5" s="51"/>
      <c r="ED5" s="51"/>
      <c r="EE5" s="51"/>
      <c r="EF5" s="51"/>
      <c r="EG5" s="51"/>
      <c r="EH5" s="51"/>
      <c r="EI5" s="51"/>
      <c r="EJ5" s="51"/>
      <c r="EK5" s="51"/>
      <c r="EL5" s="51"/>
      <c r="EM5" s="51"/>
      <c r="EN5" s="51"/>
      <c r="EO5" s="51"/>
      <c r="EP5" s="51"/>
      <c r="EQ5" s="51"/>
      <c r="ER5" s="51"/>
      <c r="ES5" s="51"/>
      <c r="ET5" s="51"/>
      <c r="EU5" s="51"/>
      <c r="EV5" s="51"/>
      <c r="EW5" s="51"/>
      <c r="EX5" s="51"/>
      <c r="EY5" s="51"/>
      <c r="EZ5" s="51"/>
      <c r="FA5" s="51"/>
      <c r="FB5" s="51"/>
      <c r="FC5" s="51"/>
      <c r="FD5" s="51"/>
      <c r="FE5" s="51"/>
      <c r="FF5" s="51"/>
      <c r="FG5" s="51"/>
      <c r="FH5" s="51"/>
      <c r="FI5" s="51"/>
      <c r="FJ5" s="51"/>
      <c r="FK5" s="51"/>
      <c r="FL5" s="51"/>
      <c r="FM5" s="51"/>
      <c r="FN5" s="51"/>
      <c r="FO5" s="51"/>
      <c r="FP5" s="51"/>
      <c r="FQ5" s="51"/>
      <c r="FR5" s="51"/>
      <c r="FS5" s="51"/>
      <c r="FT5" s="51"/>
      <c r="FU5" s="51"/>
      <c r="FV5" s="51"/>
      <c r="FW5" s="51"/>
      <c r="FX5" s="51"/>
      <c r="FY5" s="51"/>
      <c r="FZ5" s="51"/>
      <c r="GA5" s="51"/>
      <c r="GB5" s="51"/>
      <c r="GC5" s="51"/>
      <c r="GD5" s="51"/>
      <c r="GE5" s="51"/>
      <c r="GF5" s="51"/>
      <c r="GG5" s="51"/>
      <c r="GH5" s="51"/>
      <c r="GI5" s="51"/>
      <c r="GJ5" s="51"/>
      <c r="GK5" s="51"/>
      <c r="GL5" s="51"/>
      <c r="GM5" s="51"/>
      <c r="GN5" s="51"/>
      <c r="GO5" s="51"/>
      <c r="GP5" s="51"/>
      <c r="GQ5" s="51"/>
      <c r="GR5" s="51"/>
      <c r="GS5" s="51"/>
      <c r="GT5" s="51"/>
      <c r="GU5" s="51"/>
      <c r="GV5" s="51"/>
      <c r="GW5" s="51"/>
      <c r="GX5" s="51"/>
      <c r="GY5" s="51"/>
      <c r="GZ5" s="51"/>
      <c r="HA5" s="51"/>
      <c r="HB5" s="51"/>
      <c r="HC5" s="51"/>
      <c r="HD5" s="51"/>
      <c r="HE5" s="51"/>
      <c r="HF5" s="51"/>
      <c r="HG5" s="51"/>
      <c r="HH5" s="51"/>
      <c r="HI5" s="51"/>
      <c r="HJ5" s="51"/>
      <c r="HK5" s="51"/>
      <c r="HL5" s="51"/>
      <c r="HM5" s="51"/>
      <c r="HN5" s="51"/>
      <c r="HO5" s="51"/>
      <c r="HP5" s="51"/>
      <c r="HQ5" s="51"/>
      <c r="HR5" s="51"/>
      <c r="HS5" s="51"/>
      <c r="HT5" s="51"/>
      <c r="HU5" s="51"/>
      <c r="HV5" s="51"/>
      <c r="HW5" s="51"/>
      <c r="HX5" s="51"/>
      <c r="HY5" s="51"/>
      <c r="HZ5" s="51"/>
    </row>
    <row r="6" spans="1:234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  <c r="DB6" s="51"/>
      <c r="DC6" s="51"/>
      <c r="DD6" s="51"/>
      <c r="DE6" s="51"/>
      <c r="DF6" s="51"/>
      <c r="DG6" s="51"/>
      <c r="DH6" s="51"/>
      <c r="DI6" s="51"/>
      <c r="DJ6" s="51"/>
      <c r="DK6" s="51"/>
      <c r="DL6" s="51"/>
      <c r="DM6" s="51"/>
      <c r="DN6" s="51"/>
      <c r="DO6" s="51"/>
      <c r="DP6" s="51"/>
      <c r="DQ6" s="51"/>
      <c r="DR6" s="51"/>
      <c r="DS6" s="51"/>
      <c r="DT6" s="51"/>
      <c r="DU6" s="51"/>
      <c r="DV6" s="51"/>
      <c r="DW6" s="51"/>
      <c r="DX6" s="51"/>
      <c r="DY6" s="51"/>
      <c r="DZ6" s="51"/>
      <c r="EA6" s="51"/>
      <c r="EB6" s="51"/>
      <c r="EC6" s="51"/>
      <c r="ED6" s="51"/>
      <c r="EE6" s="51"/>
      <c r="EF6" s="51"/>
      <c r="EG6" s="51"/>
      <c r="EH6" s="51"/>
      <c r="EI6" s="51"/>
      <c r="EJ6" s="51"/>
      <c r="EK6" s="51"/>
      <c r="EL6" s="51"/>
      <c r="EM6" s="51"/>
      <c r="EN6" s="51"/>
      <c r="EO6" s="51"/>
      <c r="EP6" s="51"/>
      <c r="EQ6" s="51"/>
      <c r="ER6" s="51"/>
      <c r="ES6" s="51"/>
      <c r="ET6" s="51"/>
      <c r="EU6" s="51"/>
      <c r="EV6" s="51"/>
      <c r="EW6" s="51"/>
      <c r="EX6" s="51"/>
      <c r="EY6" s="51"/>
      <c r="EZ6" s="51"/>
      <c r="FA6" s="51"/>
      <c r="FB6" s="51"/>
      <c r="FC6" s="51"/>
      <c r="FD6" s="51"/>
      <c r="FE6" s="51"/>
      <c r="FF6" s="51"/>
      <c r="FG6" s="51"/>
      <c r="FH6" s="51"/>
      <c r="FI6" s="51"/>
      <c r="FJ6" s="51"/>
      <c r="FK6" s="51"/>
      <c r="FL6" s="51"/>
      <c r="FM6" s="51"/>
      <c r="FN6" s="51"/>
      <c r="FO6" s="51"/>
      <c r="FP6" s="51"/>
      <c r="FQ6" s="51"/>
      <c r="FR6" s="51"/>
      <c r="FS6" s="51"/>
      <c r="FT6" s="51"/>
      <c r="FU6" s="51"/>
      <c r="FV6" s="51"/>
      <c r="FW6" s="51"/>
      <c r="FX6" s="51"/>
      <c r="FY6" s="51"/>
      <c r="FZ6" s="51"/>
      <c r="GA6" s="51"/>
      <c r="GB6" s="51"/>
      <c r="GC6" s="51"/>
      <c r="GD6" s="51"/>
      <c r="GE6" s="51"/>
      <c r="GF6" s="51"/>
      <c r="GG6" s="51"/>
      <c r="GH6" s="51"/>
      <c r="GI6" s="51"/>
      <c r="GJ6" s="51"/>
      <c r="GK6" s="51"/>
      <c r="GL6" s="51"/>
      <c r="GM6" s="51"/>
      <c r="GN6" s="51"/>
      <c r="GO6" s="51"/>
      <c r="GP6" s="51"/>
      <c r="GQ6" s="51"/>
      <c r="GR6" s="51"/>
      <c r="GS6" s="51"/>
      <c r="GT6" s="51"/>
      <c r="GU6" s="51"/>
      <c r="GV6" s="51"/>
      <c r="GW6" s="51"/>
      <c r="GX6" s="51"/>
      <c r="GY6" s="51"/>
      <c r="GZ6" s="51"/>
      <c r="HA6" s="51"/>
      <c r="HB6" s="51"/>
      <c r="HC6" s="51"/>
      <c r="HD6" s="51"/>
      <c r="HE6" s="51"/>
      <c r="HF6" s="51"/>
      <c r="HG6" s="51"/>
      <c r="HH6" s="51"/>
      <c r="HI6" s="51"/>
      <c r="HJ6" s="51"/>
      <c r="HK6" s="51"/>
      <c r="HL6" s="51"/>
      <c r="HM6" s="51"/>
      <c r="HN6" s="51"/>
      <c r="HO6" s="51"/>
      <c r="HP6" s="51"/>
      <c r="HQ6" s="51"/>
      <c r="HR6" s="51"/>
      <c r="HS6" s="51"/>
      <c r="HT6" s="51"/>
      <c r="HU6" s="51"/>
      <c r="HV6" s="51"/>
      <c r="HW6" s="51"/>
      <c r="HX6" s="51"/>
      <c r="HY6" s="51"/>
      <c r="HZ6" s="51"/>
    </row>
    <row r="7" spans="1:234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  <c r="DB7" s="51"/>
      <c r="DC7" s="51"/>
      <c r="DD7" s="51"/>
      <c r="DE7" s="51"/>
      <c r="DF7" s="51"/>
      <c r="DG7" s="51"/>
      <c r="DH7" s="51"/>
      <c r="DI7" s="51"/>
      <c r="DJ7" s="51"/>
      <c r="DK7" s="51"/>
      <c r="DL7" s="51"/>
      <c r="DM7" s="51"/>
      <c r="DN7" s="51"/>
      <c r="DO7" s="51"/>
      <c r="DP7" s="51"/>
      <c r="DQ7" s="51"/>
      <c r="DR7" s="51"/>
      <c r="DS7" s="51"/>
      <c r="DT7" s="51"/>
      <c r="DU7" s="51"/>
      <c r="DV7" s="51"/>
      <c r="DW7" s="51"/>
      <c r="DX7" s="51"/>
      <c r="DY7" s="51"/>
      <c r="DZ7" s="51"/>
      <c r="EA7" s="51"/>
      <c r="EB7" s="51"/>
      <c r="EC7" s="51"/>
      <c r="ED7" s="51"/>
      <c r="EE7" s="51"/>
      <c r="EF7" s="51"/>
      <c r="EG7" s="51"/>
      <c r="EH7" s="51"/>
      <c r="EI7" s="51"/>
      <c r="EJ7" s="51"/>
      <c r="EK7" s="51"/>
      <c r="EL7" s="51"/>
      <c r="EM7" s="51"/>
      <c r="EN7" s="51"/>
      <c r="EO7" s="51"/>
      <c r="EP7" s="51"/>
      <c r="EQ7" s="51"/>
      <c r="ER7" s="51"/>
      <c r="ES7" s="51"/>
      <c r="ET7" s="51"/>
      <c r="EU7" s="51"/>
      <c r="EV7" s="51"/>
      <c r="EW7" s="51"/>
      <c r="EX7" s="51"/>
      <c r="EY7" s="51"/>
      <c r="EZ7" s="51"/>
      <c r="FA7" s="51"/>
      <c r="FB7" s="51"/>
      <c r="FC7" s="51"/>
      <c r="FD7" s="51"/>
      <c r="FE7" s="51"/>
      <c r="FF7" s="51"/>
      <c r="FG7" s="51"/>
      <c r="FH7" s="51"/>
      <c r="FI7" s="51"/>
      <c r="FJ7" s="51"/>
      <c r="FK7" s="51"/>
      <c r="FL7" s="51"/>
      <c r="FM7" s="51"/>
      <c r="FN7" s="51"/>
      <c r="FO7" s="51"/>
      <c r="FP7" s="51"/>
      <c r="FQ7" s="51"/>
      <c r="FR7" s="51"/>
      <c r="FS7" s="51"/>
      <c r="FT7" s="51"/>
      <c r="FU7" s="51"/>
      <c r="FV7" s="51"/>
      <c r="FW7" s="51"/>
      <c r="FX7" s="51"/>
      <c r="FY7" s="51"/>
      <c r="FZ7" s="51"/>
      <c r="GA7" s="51"/>
      <c r="GB7" s="51"/>
      <c r="GC7" s="51"/>
      <c r="GD7" s="51"/>
      <c r="GE7" s="51"/>
      <c r="GF7" s="51"/>
      <c r="GG7" s="51"/>
      <c r="GH7" s="51"/>
      <c r="GI7" s="51"/>
      <c r="GJ7" s="51"/>
      <c r="GK7" s="51"/>
      <c r="GL7" s="51"/>
      <c r="GM7" s="51"/>
      <c r="GN7" s="51"/>
      <c r="GO7" s="51"/>
      <c r="GP7" s="51"/>
      <c r="GQ7" s="51"/>
      <c r="GR7" s="51"/>
      <c r="GS7" s="51"/>
      <c r="GT7" s="51"/>
      <c r="GU7" s="51"/>
      <c r="GV7" s="51"/>
      <c r="GW7" s="51"/>
      <c r="GX7" s="51"/>
      <c r="GY7" s="51"/>
      <c r="GZ7" s="51"/>
      <c r="HA7" s="51"/>
      <c r="HB7" s="51"/>
      <c r="HC7" s="51"/>
      <c r="HD7" s="51"/>
      <c r="HE7" s="51"/>
      <c r="HF7" s="51"/>
      <c r="HG7" s="51"/>
      <c r="HH7" s="51"/>
      <c r="HI7" s="51"/>
      <c r="HJ7" s="51"/>
      <c r="HK7" s="51"/>
      <c r="HL7" s="51"/>
      <c r="HM7" s="51"/>
      <c r="HN7" s="51"/>
      <c r="HO7" s="51"/>
      <c r="HP7" s="51"/>
      <c r="HQ7" s="51"/>
      <c r="HR7" s="51"/>
      <c r="HS7" s="51"/>
      <c r="HT7" s="51"/>
      <c r="HU7" s="51"/>
      <c r="HV7" s="51"/>
      <c r="HW7" s="51"/>
      <c r="HX7" s="51"/>
      <c r="HY7" s="51"/>
      <c r="HZ7" s="51"/>
    </row>
    <row r="8" spans="1:234" ht="24.75" customHeight="1">
      <c r="A8" s="46"/>
      <c r="B8" s="118" t="s">
        <v>74</v>
      </c>
      <c r="C8" s="118"/>
      <c r="D8" s="133"/>
      <c r="E8" s="59" t="s">
        <v>75</v>
      </c>
      <c r="F8" s="60">
        <f>SUM('TSE:TRE-AP'!F8)</f>
        <v>5</v>
      </c>
      <c r="G8" s="46"/>
      <c r="H8" s="46"/>
      <c r="I8" s="46"/>
      <c r="J8" s="46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1"/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  <c r="DB8" s="51"/>
      <c r="DC8" s="51"/>
      <c r="DD8" s="51"/>
      <c r="DE8" s="51"/>
      <c r="DF8" s="51"/>
      <c r="DG8" s="51"/>
      <c r="DH8" s="51"/>
      <c r="DI8" s="51"/>
      <c r="DJ8" s="51"/>
      <c r="DK8" s="51"/>
      <c r="DL8" s="51"/>
      <c r="DM8" s="51"/>
      <c r="DN8" s="51"/>
      <c r="DO8" s="51"/>
      <c r="DP8" s="51"/>
      <c r="DQ8" s="51"/>
      <c r="DR8" s="51"/>
      <c r="DS8" s="51"/>
      <c r="DT8" s="51"/>
      <c r="DU8" s="51"/>
      <c r="DV8" s="51"/>
      <c r="DW8" s="51"/>
      <c r="DX8" s="51"/>
      <c r="DY8" s="51"/>
      <c r="DZ8" s="51"/>
      <c r="EA8" s="51"/>
      <c r="EB8" s="51"/>
      <c r="EC8" s="51"/>
      <c r="ED8" s="51"/>
      <c r="EE8" s="51"/>
      <c r="EF8" s="51"/>
      <c r="EG8" s="51"/>
      <c r="EH8" s="51"/>
      <c r="EI8" s="51"/>
      <c r="EJ8" s="51"/>
      <c r="EK8" s="51"/>
      <c r="EL8" s="51"/>
      <c r="EM8" s="51"/>
      <c r="EN8" s="51"/>
      <c r="EO8" s="51"/>
      <c r="EP8" s="51"/>
      <c r="EQ8" s="51"/>
      <c r="ER8" s="51"/>
      <c r="ES8" s="51"/>
      <c r="ET8" s="51"/>
      <c r="EU8" s="51"/>
      <c r="EV8" s="51"/>
      <c r="EW8" s="51"/>
      <c r="EX8" s="51"/>
      <c r="EY8" s="51"/>
      <c r="EZ8" s="51"/>
      <c r="FA8" s="51"/>
      <c r="FB8" s="51"/>
      <c r="FC8" s="51"/>
      <c r="FD8" s="51"/>
      <c r="FE8" s="51"/>
      <c r="FF8" s="51"/>
      <c r="FG8" s="51"/>
      <c r="FH8" s="51"/>
      <c r="FI8" s="51"/>
      <c r="FJ8" s="51"/>
      <c r="FK8" s="51"/>
      <c r="FL8" s="51"/>
      <c r="FM8" s="51"/>
      <c r="FN8" s="51"/>
      <c r="FO8" s="51"/>
      <c r="FP8" s="51"/>
      <c r="FQ8" s="51"/>
      <c r="FR8" s="51"/>
      <c r="FS8" s="51"/>
      <c r="FT8" s="51"/>
      <c r="FU8" s="51"/>
      <c r="FV8" s="51"/>
      <c r="FW8" s="51"/>
      <c r="FX8" s="51"/>
      <c r="FY8" s="51"/>
      <c r="FZ8" s="51"/>
      <c r="GA8" s="51"/>
      <c r="GB8" s="51"/>
      <c r="GC8" s="51"/>
      <c r="GD8" s="51"/>
      <c r="GE8" s="51"/>
      <c r="GF8" s="51"/>
      <c r="GG8" s="51"/>
      <c r="GH8" s="51"/>
      <c r="GI8" s="51"/>
      <c r="GJ8" s="51"/>
      <c r="GK8" s="51"/>
      <c r="GL8" s="51"/>
      <c r="GM8" s="51"/>
      <c r="GN8" s="51"/>
      <c r="GO8" s="51"/>
      <c r="GP8" s="51"/>
      <c r="GQ8" s="51"/>
      <c r="GR8" s="51"/>
      <c r="GS8" s="51"/>
      <c r="GT8" s="51"/>
      <c r="GU8" s="51"/>
      <c r="GV8" s="51"/>
      <c r="GW8" s="51"/>
      <c r="GX8" s="51"/>
      <c r="GY8" s="51"/>
      <c r="GZ8" s="51"/>
      <c r="HA8" s="51"/>
      <c r="HB8" s="51"/>
      <c r="HC8" s="51"/>
      <c r="HD8" s="51"/>
      <c r="HE8" s="51"/>
      <c r="HF8" s="51"/>
      <c r="HG8" s="51"/>
      <c r="HH8" s="51"/>
      <c r="HI8" s="51"/>
      <c r="HJ8" s="51"/>
      <c r="HK8" s="51"/>
      <c r="HL8" s="51"/>
      <c r="HM8" s="51"/>
      <c r="HN8" s="51"/>
      <c r="HO8" s="51"/>
      <c r="HP8" s="51"/>
      <c r="HQ8" s="51"/>
      <c r="HR8" s="51"/>
      <c r="HS8" s="51"/>
      <c r="HT8" s="51"/>
      <c r="HU8" s="51"/>
      <c r="HV8" s="51"/>
      <c r="HW8" s="51"/>
      <c r="HX8" s="51"/>
      <c r="HY8" s="51"/>
      <c r="HZ8" s="51"/>
    </row>
    <row r="9" spans="1:234" ht="24.75" customHeight="1">
      <c r="A9" s="46"/>
      <c r="B9" s="134"/>
      <c r="C9" s="134"/>
      <c r="D9" s="135"/>
      <c r="E9" s="59" t="s">
        <v>76</v>
      </c>
      <c r="F9" s="60">
        <f>SUM('TSE:TRE-AP'!F9)</f>
        <v>5</v>
      </c>
      <c r="G9" s="46"/>
      <c r="H9" s="46"/>
      <c r="I9" s="46"/>
      <c r="J9" s="46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1"/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  <c r="DB9" s="51"/>
      <c r="DC9" s="51"/>
      <c r="DD9" s="51"/>
      <c r="DE9" s="51"/>
      <c r="DF9" s="51"/>
      <c r="DG9" s="51"/>
      <c r="DH9" s="51"/>
      <c r="DI9" s="51"/>
      <c r="DJ9" s="51"/>
      <c r="DK9" s="51"/>
      <c r="DL9" s="51"/>
      <c r="DM9" s="51"/>
      <c r="DN9" s="51"/>
      <c r="DO9" s="51"/>
      <c r="DP9" s="51"/>
      <c r="DQ9" s="51"/>
      <c r="DR9" s="51"/>
      <c r="DS9" s="51"/>
      <c r="DT9" s="51"/>
      <c r="DU9" s="51"/>
      <c r="DV9" s="51"/>
      <c r="DW9" s="51"/>
      <c r="DX9" s="51"/>
      <c r="DY9" s="51"/>
      <c r="DZ9" s="51"/>
      <c r="EA9" s="51"/>
      <c r="EB9" s="51"/>
      <c r="EC9" s="51"/>
      <c r="ED9" s="51"/>
      <c r="EE9" s="51"/>
      <c r="EF9" s="51"/>
      <c r="EG9" s="51"/>
      <c r="EH9" s="51"/>
      <c r="EI9" s="51"/>
      <c r="EJ9" s="51"/>
      <c r="EK9" s="51"/>
      <c r="EL9" s="51"/>
      <c r="EM9" s="51"/>
      <c r="EN9" s="51"/>
      <c r="EO9" s="51"/>
      <c r="EP9" s="51"/>
      <c r="EQ9" s="51"/>
      <c r="ER9" s="51"/>
      <c r="ES9" s="51"/>
      <c r="ET9" s="51"/>
      <c r="EU9" s="51"/>
      <c r="EV9" s="51"/>
      <c r="EW9" s="51"/>
      <c r="EX9" s="51"/>
      <c r="EY9" s="51"/>
      <c r="EZ9" s="51"/>
      <c r="FA9" s="51"/>
      <c r="FB9" s="51"/>
      <c r="FC9" s="51"/>
      <c r="FD9" s="51"/>
      <c r="FE9" s="51"/>
      <c r="FF9" s="51"/>
      <c r="FG9" s="51"/>
      <c r="FH9" s="51"/>
      <c r="FI9" s="51"/>
      <c r="FJ9" s="51"/>
      <c r="FK9" s="51"/>
      <c r="FL9" s="51"/>
      <c r="FM9" s="51"/>
      <c r="FN9" s="51"/>
      <c r="FO9" s="51"/>
      <c r="FP9" s="51"/>
      <c r="FQ9" s="51"/>
      <c r="FR9" s="51"/>
      <c r="FS9" s="51"/>
      <c r="FT9" s="51"/>
      <c r="FU9" s="51"/>
      <c r="FV9" s="51"/>
      <c r="FW9" s="51"/>
      <c r="FX9" s="51"/>
      <c r="FY9" s="51"/>
      <c r="FZ9" s="51"/>
      <c r="GA9" s="51"/>
      <c r="GB9" s="51"/>
      <c r="GC9" s="51"/>
      <c r="GD9" s="51"/>
      <c r="GE9" s="51"/>
      <c r="GF9" s="51"/>
      <c r="GG9" s="51"/>
      <c r="GH9" s="51"/>
      <c r="GI9" s="51"/>
      <c r="GJ9" s="51"/>
      <c r="GK9" s="51"/>
      <c r="GL9" s="51"/>
      <c r="GM9" s="51"/>
      <c r="GN9" s="51"/>
      <c r="GO9" s="51"/>
      <c r="GP9" s="51"/>
      <c r="GQ9" s="51"/>
      <c r="GR9" s="51"/>
      <c r="GS9" s="51"/>
      <c r="GT9" s="51"/>
      <c r="GU9" s="51"/>
      <c r="GV9" s="51"/>
      <c r="GW9" s="51"/>
      <c r="GX9" s="51"/>
      <c r="GY9" s="51"/>
      <c r="GZ9" s="51"/>
      <c r="HA9" s="51"/>
      <c r="HB9" s="51"/>
      <c r="HC9" s="51"/>
      <c r="HD9" s="51"/>
      <c r="HE9" s="51"/>
      <c r="HF9" s="51"/>
      <c r="HG9" s="51"/>
      <c r="HH9" s="51"/>
      <c r="HI9" s="51"/>
      <c r="HJ9" s="51"/>
      <c r="HK9" s="51"/>
      <c r="HL9" s="51"/>
      <c r="HM9" s="51"/>
      <c r="HN9" s="51"/>
      <c r="HO9" s="51"/>
      <c r="HP9" s="51"/>
      <c r="HQ9" s="51"/>
      <c r="HR9" s="51"/>
      <c r="HS9" s="51"/>
      <c r="HT9" s="51"/>
      <c r="HU9" s="51"/>
      <c r="HV9" s="51"/>
      <c r="HW9" s="51"/>
      <c r="HX9" s="51"/>
      <c r="HY9" s="51"/>
      <c r="HZ9" s="51"/>
    </row>
    <row r="10" spans="1:234" ht="24.75" customHeight="1">
      <c r="A10" s="46"/>
      <c r="B10" s="119" t="s">
        <v>77</v>
      </c>
      <c r="C10" s="119"/>
      <c r="D10" s="120"/>
      <c r="E10" s="61" t="s">
        <v>78</v>
      </c>
      <c r="F10" s="60">
        <f>SUM('TSE:TRE-AP'!F10)</f>
        <v>55</v>
      </c>
      <c r="G10" s="46"/>
      <c r="H10" s="46"/>
      <c r="I10" s="46"/>
      <c r="J10" s="46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  <c r="AC10" s="51"/>
      <c r="AD10" s="51"/>
      <c r="AE10" s="51"/>
      <c r="AF10" s="51"/>
      <c r="AG10" s="51"/>
      <c r="AH10" s="51"/>
      <c r="AI10" s="51"/>
      <c r="AJ10" s="51"/>
      <c r="AK10" s="51"/>
      <c r="AL10" s="51"/>
      <c r="AM10" s="51"/>
      <c r="AN10" s="51"/>
      <c r="AO10" s="51"/>
      <c r="AP10" s="51"/>
      <c r="AQ10" s="51"/>
      <c r="AR10" s="51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1"/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  <c r="DB10" s="51"/>
      <c r="DC10" s="51"/>
      <c r="DD10" s="51"/>
      <c r="DE10" s="51"/>
      <c r="DF10" s="51"/>
      <c r="DG10" s="51"/>
      <c r="DH10" s="51"/>
      <c r="DI10" s="51"/>
      <c r="DJ10" s="51"/>
      <c r="DK10" s="51"/>
      <c r="DL10" s="51"/>
      <c r="DM10" s="51"/>
      <c r="DN10" s="51"/>
      <c r="DO10" s="51"/>
      <c r="DP10" s="51"/>
      <c r="DQ10" s="51"/>
      <c r="DR10" s="51"/>
      <c r="DS10" s="51"/>
      <c r="DT10" s="51"/>
      <c r="DU10" s="51"/>
      <c r="DV10" s="51"/>
      <c r="DW10" s="51"/>
      <c r="DX10" s="51"/>
      <c r="DY10" s="51"/>
      <c r="DZ10" s="51"/>
      <c r="EA10" s="51"/>
      <c r="EB10" s="51"/>
      <c r="EC10" s="51"/>
      <c r="ED10" s="51"/>
      <c r="EE10" s="51"/>
      <c r="EF10" s="51"/>
      <c r="EG10" s="51"/>
      <c r="EH10" s="51"/>
      <c r="EI10" s="51"/>
      <c r="EJ10" s="51"/>
      <c r="EK10" s="51"/>
      <c r="EL10" s="51"/>
      <c r="EM10" s="51"/>
      <c r="EN10" s="51"/>
      <c r="EO10" s="51"/>
      <c r="EP10" s="51"/>
      <c r="EQ10" s="51"/>
      <c r="ER10" s="51"/>
      <c r="ES10" s="51"/>
      <c r="ET10" s="51"/>
      <c r="EU10" s="51"/>
      <c r="EV10" s="51"/>
      <c r="EW10" s="51"/>
      <c r="EX10" s="51"/>
      <c r="EY10" s="51"/>
      <c r="EZ10" s="51"/>
      <c r="FA10" s="51"/>
      <c r="FB10" s="51"/>
      <c r="FC10" s="51"/>
      <c r="FD10" s="51"/>
      <c r="FE10" s="51"/>
      <c r="FF10" s="51"/>
      <c r="FG10" s="51"/>
      <c r="FH10" s="51"/>
      <c r="FI10" s="51"/>
      <c r="FJ10" s="51"/>
      <c r="FK10" s="51"/>
      <c r="FL10" s="51"/>
      <c r="FM10" s="51"/>
      <c r="FN10" s="51"/>
      <c r="FO10" s="51"/>
      <c r="FP10" s="51"/>
      <c r="FQ10" s="51"/>
      <c r="FR10" s="51"/>
      <c r="FS10" s="51"/>
      <c r="FT10" s="51"/>
      <c r="FU10" s="51"/>
      <c r="FV10" s="51"/>
      <c r="FW10" s="51"/>
      <c r="FX10" s="51"/>
      <c r="FY10" s="51"/>
      <c r="FZ10" s="51"/>
      <c r="GA10" s="51"/>
      <c r="GB10" s="51"/>
      <c r="GC10" s="51"/>
      <c r="GD10" s="51"/>
      <c r="GE10" s="51"/>
      <c r="GF10" s="51"/>
      <c r="GG10" s="51"/>
      <c r="GH10" s="51"/>
      <c r="GI10" s="51"/>
      <c r="GJ10" s="51"/>
      <c r="GK10" s="51"/>
      <c r="GL10" s="51"/>
      <c r="GM10" s="51"/>
      <c r="GN10" s="51"/>
      <c r="GO10" s="51"/>
      <c r="GP10" s="51"/>
      <c r="GQ10" s="51"/>
      <c r="GR10" s="51"/>
      <c r="GS10" s="51"/>
      <c r="GT10" s="51"/>
      <c r="GU10" s="51"/>
      <c r="GV10" s="51"/>
      <c r="GW10" s="51"/>
      <c r="GX10" s="51"/>
      <c r="GY10" s="51"/>
      <c r="GZ10" s="51"/>
      <c r="HA10" s="51"/>
      <c r="HB10" s="51"/>
      <c r="HC10" s="51"/>
      <c r="HD10" s="51"/>
      <c r="HE10" s="51"/>
      <c r="HF10" s="51"/>
      <c r="HG10" s="51"/>
      <c r="HH10" s="51"/>
      <c r="HI10" s="51"/>
      <c r="HJ10" s="51"/>
      <c r="HK10" s="51"/>
      <c r="HL10" s="51"/>
      <c r="HM10" s="51"/>
      <c r="HN10" s="51"/>
      <c r="HO10" s="51"/>
      <c r="HP10" s="51"/>
      <c r="HQ10" s="51"/>
      <c r="HR10" s="51"/>
      <c r="HS10" s="51"/>
      <c r="HT10" s="51"/>
      <c r="HU10" s="51"/>
      <c r="HV10" s="51"/>
      <c r="HW10" s="51"/>
      <c r="HX10" s="51"/>
      <c r="HY10" s="51"/>
      <c r="HZ10" s="51"/>
    </row>
    <row r="11" spans="1:234" ht="24.75" customHeight="1">
      <c r="A11" s="46"/>
      <c r="B11" s="121"/>
      <c r="C11" s="121"/>
      <c r="D11" s="122"/>
      <c r="E11" s="61" t="s">
        <v>79</v>
      </c>
      <c r="F11" s="60">
        <f>SUM('TSE:TRE-AP'!F11)</f>
        <v>55</v>
      </c>
      <c r="G11" s="46"/>
      <c r="H11" s="46"/>
      <c r="I11" s="46"/>
      <c r="J11" s="46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  <c r="AH11" s="51"/>
      <c r="AI11" s="51"/>
      <c r="AJ11" s="51"/>
      <c r="AK11" s="51"/>
      <c r="AL11" s="51"/>
      <c r="AM11" s="51"/>
      <c r="AN11" s="51"/>
      <c r="AO11" s="51"/>
      <c r="AP11" s="51"/>
      <c r="AQ11" s="51"/>
      <c r="AR11" s="51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1"/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  <c r="DB11" s="51"/>
      <c r="DC11" s="51"/>
      <c r="DD11" s="51"/>
      <c r="DE11" s="51"/>
      <c r="DF11" s="51"/>
      <c r="DG11" s="51"/>
      <c r="DH11" s="51"/>
      <c r="DI11" s="51"/>
      <c r="DJ11" s="51"/>
      <c r="DK11" s="51"/>
      <c r="DL11" s="51"/>
      <c r="DM11" s="51"/>
      <c r="DN11" s="51"/>
      <c r="DO11" s="51"/>
      <c r="DP11" s="51"/>
      <c r="DQ11" s="51"/>
      <c r="DR11" s="51"/>
      <c r="DS11" s="51"/>
      <c r="DT11" s="51"/>
      <c r="DU11" s="51"/>
      <c r="DV11" s="51"/>
      <c r="DW11" s="51"/>
      <c r="DX11" s="51"/>
      <c r="DY11" s="51"/>
      <c r="DZ11" s="51"/>
      <c r="EA11" s="51"/>
      <c r="EB11" s="51"/>
      <c r="EC11" s="51"/>
      <c r="ED11" s="51"/>
      <c r="EE11" s="51"/>
      <c r="EF11" s="51"/>
      <c r="EG11" s="51"/>
      <c r="EH11" s="51"/>
      <c r="EI11" s="51"/>
      <c r="EJ11" s="51"/>
      <c r="EK11" s="51"/>
      <c r="EL11" s="51"/>
      <c r="EM11" s="51"/>
      <c r="EN11" s="51"/>
      <c r="EO11" s="51"/>
      <c r="EP11" s="51"/>
      <c r="EQ11" s="51"/>
      <c r="ER11" s="51"/>
      <c r="ES11" s="51"/>
      <c r="ET11" s="51"/>
      <c r="EU11" s="51"/>
      <c r="EV11" s="51"/>
      <c r="EW11" s="51"/>
      <c r="EX11" s="51"/>
      <c r="EY11" s="51"/>
      <c r="EZ11" s="51"/>
      <c r="FA11" s="51"/>
      <c r="FB11" s="51"/>
      <c r="FC11" s="51"/>
      <c r="FD11" s="51"/>
      <c r="FE11" s="51"/>
      <c r="FF11" s="51"/>
      <c r="FG11" s="51"/>
      <c r="FH11" s="51"/>
      <c r="FI11" s="51"/>
      <c r="FJ11" s="51"/>
      <c r="FK11" s="51"/>
      <c r="FL11" s="51"/>
      <c r="FM11" s="51"/>
      <c r="FN11" s="51"/>
      <c r="FO11" s="51"/>
      <c r="FP11" s="51"/>
      <c r="FQ11" s="51"/>
      <c r="FR11" s="51"/>
      <c r="FS11" s="51"/>
      <c r="FT11" s="51"/>
      <c r="FU11" s="51"/>
      <c r="FV11" s="51"/>
      <c r="FW11" s="51"/>
      <c r="FX11" s="51"/>
      <c r="FY11" s="51"/>
      <c r="FZ11" s="51"/>
      <c r="GA11" s="51"/>
      <c r="GB11" s="51"/>
      <c r="GC11" s="51"/>
      <c r="GD11" s="51"/>
      <c r="GE11" s="51"/>
      <c r="GF11" s="51"/>
      <c r="GG11" s="51"/>
      <c r="GH11" s="51"/>
      <c r="GI11" s="51"/>
      <c r="GJ11" s="51"/>
      <c r="GK11" s="51"/>
      <c r="GL11" s="51"/>
      <c r="GM11" s="51"/>
      <c r="GN11" s="51"/>
      <c r="GO11" s="51"/>
      <c r="GP11" s="51"/>
      <c r="GQ11" s="51"/>
      <c r="GR11" s="51"/>
      <c r="GS11" s="51"/>
      <c r="GT11" s="51"/>
      <c r="GU11" s="51"/>
      <c r="GV11" s="51"/>
      <c r="GW11" s="51"/>
      <c r="GX11" s="51"/>
      <c r="GY11" s="51"/>
      <c r="GZ11" s="51"/>
      <c r="HA11" s="51"/>
      <c r="HB11" s="51"/>
      <c r="HC11" s="51"/>
      <c r="HD11" s="51"/>
      <c r="HE11" s="51"/>
      <c r="HF11" s="51"/>
      <c r="HG11" s="51"/>
      <c r="HH11" s="51"/>
      <c r="HI11" s="51"/>
      <c r="HJ11" s="51"/>
      <c r="HK11" s="51"/>
      <c r="HL11" s="51"/>
      <c r="HM11" s="51"/>
      <c r="HN11" s="51"/>
      <c r="HO11" s="51"/>
      <c r="HP11" s="51"/>
      <c r="HQ11" s="51"/>
      <c r="HR11" s="51"/>
      <c r="HS11" s="51"/>
      <c r="HT11" s="51"/>
      <c r="HU11" s="51"/>
      <c r="HV11" s="51"/>
      <c r="HW11" s="51"/>
      <c r="HX11" s="51"/>
      <c r="HY11" s="51"/>
      <c r="HZ11" s="51"/>
    </row>
    <row r="12" spans="1:234" ht="24.75" customHeight="1">
      <c r="A12" s="46"/>
      <c r="B12" s="123"/>
      <c r="C12" s="123"/>
      <c r="D12" s="124"/>
      <c r="E12" s="61" t="s">
        <v>80</v>
      </c>
      <c r="F12" s="60">
        <f>SUM('TSE:TRE-AP'!F12)</f>
        <v>0</v>
      </c>
      <c r="G12" s="62"/>
      <c r="H12" s="62"/>
      <c r="I12" s="62"/>
      <c r="J12" s="62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  <c r="DB12" s="51"/>
      <c r="DC12" s="51"/>
      <c r="DD12" s="51"/>
      <c r="DE12" s="51"/>
      <c r="DF12" s="51"/>
      <c r="DG12" s="51"/>
      <c r="DH12" s="51"/>
      <c r="DI12" s="51"/>
      <c r="DJ12" s="51"/>
      <c r="DK12" s="51"/>
      <c r="DL12" s="51"/>
      <c r="DM12" s="51"/>
      <c r="DN12" s="51"/>
      <c r="DO12" s="51"/>
      <c r="DP12" s="51"/>
      <c r="DQ12" s="51"/>
      <c r="DR12" s="51"/>
      <c r="DS12" s="51"/>
      <c r="DT12" s="51"/>
      <c r="DU12" s="51"/>
      <c r="DV12" s="51"/>
      <c r="DW12" s="51"/>
      <c r="DX12" s="51"/>
      <c r="DY12" s="51"/>
      <c r="DZ12" s="51"/>
      <c r="EA12" s="51"/>
      <c r="EB12" s="51"/>
      <c r="EC12" s="51"/>
      <c r="ED12" s="51"/>
      <c r="EE12" s="51"/>
      <c r="EF12" s="51"/>
      <c r="EG12" s="51"/>
      <c r="EH12" s="51"/>
      <c r="EI12" s="51"/>
      <c r="EJ12" s="51"/>
      <c r="EK12" s="51"/>
      <c r="EL12" s="51"/>
      <c r="EM12" s="51"/>
      <c r="EN12" s="51"/>
      <c r="EO12" s="51"/>
      <c r="EP12" s="51"/>
      <c r="EQ12" s="51"/>
      <c r="ER12" s="51"/>
      <c r="ES12" s="51"/>
      <c r="ET12" s="51"/>
      <c r="EU12" s="51"/>
      <c r="EV12" s="51"/>
      <c r="EW12" s="51"/>
      <c r="EX12" s="51"/>
      <c r="EY12" s="51"/>
      <c r="EZ12" s="51"/>
      <c r="FA12" s="51"/>
      <c r="FB12" s="51"/>
      <c r="FC12" s="51"/>
      <c r="FD12" s="51"/>
      <c r="FE12" s="51"/>
      <c r="FF12" s="51"/>
      <c r="FG12" s="51"/>
      <c r="FH12" s="51"/>
      <c r="FI12" s="51"/>
      <c r="FJ12" s="51"/>
      <c r="FK12" s="51"/>
      <c r="FL12" s="51"/>
      <c r="FM12" s="51"/>
      <c r="FN12" s="51"/>
      <c r="FO12" s="51"/>
      <c r="FP12" s="51"/>
      <c r="FQ12" s="51"/>
      <c r="FR12" s="51"/>
      <c r="FS12" s="51"/>
      <c r="FT12" s="51"/>
      <c r="FU12" s="51"/>
      <c r="FV12" s="51"/>
      <c r="FW12" s="51"/>
      <c r="FX12" s="51"/>
      <c r="FY12" s="51"/>
      <c r="FZ12" s="51"/>
      <c r="GA12" s="51"/>
      <c r="GB12" s="51"/>
      <c r="GC12" s="51"/>
      <c r="GD12" s="51"/>
      <c r="GE12" s="51"/>
      <c r="GF12" s="51"/>
      <c r="GG12" s="51"/>
      <c r="GH12" s="51"/>
      <c r="GI12" s="51"/>
      <c r="GJ12" s="51"/>
      <c r="GK12" s="51"/>
      <c r="GL12" s="51"/>
      <c r="GM12" s="51"/>
      <c r="GN12" s="51"/>
      <c r="GO12" s="51"/>
      <c r="GP12" s="51"/>
      <c r="GQ12" s="51"/>
      <c r="GR12" s="51"/>
      <c r="GS12" s="51"/>
      <c r="GT12" s="51"/>
      <c r="GU12" s="51"/>
      <c r="GV12" s="51"/>
      <c r="GW12" s="51"/>
      <c r="GX12" s="51"/>
      <c r="GY12" s="51"/>
      <c r="GZ12" s="51"/>
      <c r="HA12" s="51"/>
      <c r="HB12" s="51"/>
      <c r="HC12" s="51"/>
      <c r="HD12" s="51"/>
      <c r="HE12" s="51"/>
      <c r="HF12" s="51"/>
      <c r="HG12" s="51"/>
      <c r="HH12" s="51"/>
      <c r="HI12" s="51"/>
      <c r="HJ12" s="51"/>
      <c r="HK12" s="51"/>
      <c r="HL12" s="51"/>
      <c r="HM12" s="51"/>
      <c r="HN12" s="51"/>
      <c r="HO12" s="51"/>
      <c r="HP12" s="51"/>
      <c r="HQ12" s="51"/>
      <c r="HR12" s="51"/>
      <c r="HS12" s="51"/>
      <c r="HT12" s="51"/>
      <c r="HU12" s="51"/>
      <c r="HV12" s="51"/>
      <c r="HW12" s="51"/>
      <c r="HX12" s="51"/>
      <c r="HY12" s="51"/>
      <c r="HZ12" s="51"/>
    </row>
    <row r="13" spans="1:234" ht="24.75" customHeight="1">
      <c r="A13" s="46"/>
      <c r="B13" s="119" t="s">
        <v>81</v>
      </c>
      <c r="C13" s="119"/>
      <c r="D13" s="120"/>
      <c r="E13" s="61" t="s">
        <v>78</v>
      </c>
      <c r="F13" s="60">
        <f>SUM('TSE:TRE-AP'!F13)</f>
        <v>26</v>
      </c>
      <c r="G13" s="62"/>
      <c r="H13" s="62"/>
      <c r="I13" s="62"/>
      <c r="J13" s="62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1"/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  <c r="DB13" s="51"/>
      <c r="DC13" s="51"/>
      <c r="DD13" s="51"/>
      <c r="DE13" s="51"/>
      <c r="DF13" s="51"/>
      <c r="DG13" s="51"/>
      <c r="DH13" s="51"/>
      <c r="DI13" s="51"/>
      <c r="DJ13" s="51"/>
      <c r="DK13" s="51"/>
      <c r="DL13" s="51"/>
      <c r="DM13" s="51"/>
      <c r="DN13" s="51"/>
      <c r="DO13" s="51"/>
      <c r="DP13" s="51"/>
      <c r="DQ13" s="51"/>
      <c r="DR13" s="51"/>
      <c r="DS13" s="51"/>
      <c r="DT13" s="51"/>
      <c r="DU13" s="51"/>
      <c r="DV13" s="51"/>
      <c r="DW13" s="51"/>
      <c r="DX13" s="51"/>
      <c r="DY13" s="51"/>
      <c r="DZ13" s="51"/>
      <c r="EA13" s="51"/>
      <c r="EB13" s="51"/>
      <c r="EC13" s="51"/>
      <c r="ED13" s="51"/>
      <c r="EE13" s="51"/>
      <c r="EF13" s="51"/>
      <c r="EG13" s="51"/>
      <c r="EH13" s="51"/>
      <c r="EI13" s="51"/>
      <c r="EJ13" s="51"/>
      <c r="EK13" s="51"/>
      <c r="EL13" s="51"/>
      <c r="EM13" s="51"/>
      <c r="EN13" s="51"/>
      <c r="EO13" s="51"/>
      <c r="EP13" s="51"/>
      <c r="EQ13" s="51"/>
      <c r="ER13" s="51"/>
      <c r="ES13" s="51"/>
      <c r="ET13" s="51"/>
      <c r="EU13" s="51"/>
      <c r="EV13" s="51"/>
      <c r="EW13" s="51"/>
      <c r="EX13" s="51"/>
      <c r="EY13" s="51"/>
      <c r="EZ13" s="51"/>
      <c r="FA13" s="51"/>
      <c r="FB13" s="51"/>
      <c r="FC13" s="51"/>
      <c r="FD13" s="51"/>
      <c r="FE13" s="51"/>
      <c r="FF13" s="51"/>
      <c r="FG13" s="51"/>
      <c r="FH13" s="51"/>
      <c r="FI13" s="51"/>
      <c r="FJ13" s="51"/>
      <c r="FK13" s="51"/>
      <c r="FL13" s="51"/>
      <c r="FM13" s="51"/>
      <c r="FN13" s="51"/>
      <c r="FO13" s="51"/>
      <c r="FP13" s="51"/>
      <c r="FQ13" s="51"/>
      <c r="FR13" s="51"/>
      <c r="FS13" s="51"/>
      <c r="FT13" s="51"/>
      <c r="FU13" s="51"/>
      <c r="FV13" s="51"/>
      <c r="FW13" s="51"/>
      <c r="FX13" s="51"/>
      <c r="FY13" s="51"/>
      <c r="FZ13" s="51"/>
      <c r="GA13" s="51"/>
      <c r="GB13" s="51"/>
      <c r="GC13" s="51"/>
      <c r="GD13" s="51"/>
      <c r="GE13" s="51"/>
      <c r="GF13" s="51"/>
      <c r="GG13" s="51"/>
      <c r="GH13" s="51"/>
      <c r="GI13" s="51"/>
      <c r="GJ13" s="51"/>
      <c r="GK13" s="51"/>
      <c r="GL13" s="51"/>
      <c r="GM13" s="51"/>
      <c r="GN13" s="51"/>
      <c r="GO13" s="51"/>
      <c r="GP13" s="51"/>
      <c r="GQ13" s="51"/>
      <c r="GR13" s="51"/>
      <c r="GS13" s="51"/>
      <c r="GT13" s="51"/>
      <c r="GU13" s="51"/>
      <c r="GV13" s="51"/>
      <c r="GW13" s="51"/>
      <c r="GX13" s="51"/>
      <c r="GY13" s="51"/>
      <c r="GZ13" s="51"/>
      <c r="HA13" s="51"/>
      <c r="HB13" s="51"/>
      <c r="HC13" s="51"/>
      <c r="HD13" s="51"/>
      <c r="HE13" s="51"/>
      <c r="HF13" s="51"/>
      <c r="HG13" s="51"/>
      <c r="HH13" s="51"/>
      <c r="HI13" s="51"/>
      <c r="HJ13" s="51"/>
      <c r="HK13" s="51"/>
      <c r="HL13" s="51"/>
      <c r="HM13" s="51"/>
      <c r="HN13" s="51"/>
      <c r="HO13" s="51"/>
      <c r="HP13" s="51"/>
      <c r="HQ13" s="51"/>
      <c r="HR13" s="51"/>
      <c r="HS13" s="51"/>
      <c r="HT13" s="51"/>
      <c r="HU13" s="51"/>
      <c r="HV13" s="51"/>
      <c r="HW13" s="51"/>
      <c r="HX13" s="51"/>
      <c r="HY13" s="51"/>
      <c r="HZ13" s="51"/>
    </row>
    <row r="14" spans="1:234" ht="24.75" customHeight="1">
      <c r="A14" s="46"/>
      <c r="B14" s="121"/>
      <c r="C14" s="121"/>
      <c r="D14" s="122"/>
      <c r="E14" s="61" t="s">
        <v>79</v>
      </c>
      <c r="F14" s="60">
        <f>SUM('TSE:TRE-AP'!F14)</f>
        <v>26</v>
      </c>
      <c r="G14" s="62"/>
      <c r="H14" s="62"/>
      <c r="I14" s="62"/>
      <c r="J14" s="62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51"/>
      <c r="AG14" s="51"/>
      <c r="AH14" s="51"/>
      <c r="AI14" s="51"/>
      <c r="AJ14" s="51"/>
      <c r="AK14" s="51"/>
      <c r="AL14" s="51"/>
      <c r="AM14" s="51"/>
      <c r="AN14" s="51"/>
      <c r="AO14" s="51"/>
      <c r="AP14" s="51"/>
      <c r="AQ14" s="51"/>
      <c r="AR14" s="51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1"/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  <c r="DB14" s="51"/>
      <c r="DC14" s="51"/>
      <c r="DD14" s="51"/>
      <c r="DE14" s="51"/>
      <c r="DF14" s="51"/>
      <c r="DG14" s="51"/>
      <c r="DH14" s="51"/>
      <c r="DI14" s="51"/>
      <c r="DJ14" s="51"/>
      <c r="DK14" s="51"/>
      <c r="DL14" s="51"/>
      <c r="DM14" s="51"/>
      <c r="DN14" s="51"/>
      <c r="DO14" s="51"/>
      <c r="DP14" s="51"/>
      <c r="DQ14" s="51"/>
      <c r="DR14" s="51"/>
      <c r="DS14" s="51"/>
      <c r="DT14" s="51"/>
      <c r="DU14" s="51"/>
      <c r="DV14" s="51"/>
      <c r="DW14" s="51"/>
      <c r="DX14" s="51"/>
      <c r="DY14" s="51"/>
      <c r="DZ14" s="51"/>
      <c r="EA14" s="51"/>
      <c r="EB14" s="51"/>
      <c r="EC14" s="51"/>
      <c r="ED14" s="51"/>
      <c r="EE14" s="51"/>
      <c r="EF14" s="51"/>
      <c r="EG14" s="51"/>
      <c r="EH14" s="51"/>
      <c r="EI14" s="51"/>
      <c r="EJ14" s="51"/>
      <c r="EK14" s="51"/>
      <c r="EL14" s="51"/>
      <c r="EM14" s="51"/>
      <c r="EN14" s="51"/>
      <c r="EO14" s="51"/>
      <c r="EP14" s="51"/>
      <c r="EQ14" s="51"/>
      <c r="ER14" s="51"/>
      <c r="ES14" s="51"/>
      <c r="ET14" s="51"/>
      <c r="EU14" s="51"/>
      <c r="EV14" s="51"/>
      <c r="EW14" s="51"/>
      <c r="EX14" s="51"/>
      <c r="EY14" s="51"/>
      <c r="EZ14" s="51"/>
      <c r="FA14" s="51"/>
      <c r="FB14" s="51"/>
      <c r="FC14" s="51"/>
      <c r="FD14" s="51"/>
      <c r="FE14" s="51"/>
      <c r="FF14" s="51"/>
      <c r="FG14" s="51"/>
      <c r="FH14" s="51"/>
      <c r="FI14" s="51"/>
      <c r="FJ14" s="51"/>
      <c r="FK14" s="51"/>
      <c r="FL14" s="51"/>
      <c r="FM14" s="51"/>
      <c r="FN14" s="51"/>
      <c r="FO14" s="51"/>
      <c r="FP14" s="51"/>
      <c r="FQ14" s="51"/>
      <c r="FR14" s="51"/>
      <c r="FS14" s="51"/>
      <c r="FT14" s="51"/>
      <c r="FU14" s="51"/>
      <c r="FV14" s="51"/>
      <c r="FW14" s="51"/>
      <c r="FX14" s="51"/>
      <c r="FY14" s="51"/>
      <c r="FZ14" s="51"/>
      <c r="GA14" s="51"/>
      <c r="GB14" s="51"/>
      <c r="GC14" s="51"/>
      <c r="GD14" s="51"/>
      <c r="GE14" s="51"/>
      <c r="GF14" s="51"/>
      <c r="GG14" s="51"/>
      <c r="GH14" s="51"/>
      <c r="GI14" s="51"/>
      <c r="GJ14" s="51"/>
      <c r="GK14" s="51"/>
      <c r="GL14" s="51"/>
      <c r="GM14" s="51"/>
      <c r="GN14" s="51"/>
      <c r="GO14" s="51"/>
      <c r="GP14" s="51"/>
      <c r="GQ14" s="51"/>
      <c r="GR14" s="51"/>
      <c r="GS14" s="51"/>
      <c r="GT14" s="51"/>
      <c r="GU14" s="51"/>
      <c r="GV14" s="51"/>
      <c r="GW14" s="51"/>
      <c r="GX14" s="51"/>
      <c r="GY14" s="51"/>
      <c r="GZ14" s="51"/>
      <c r="HA14" s="51"/>
      <c r="HB14" s="51"/>
      <c r="HC14" s="51"/>
      <c r="HD14" s="51"/>
      <c r="HE14" s="51"/>
      <c r="HF14" s="51"/>
      <c r="HG14" s="51"/>
      <c r="HH14" s="51"/>
      <c r="HI14" s="51"/>
      <c r="HJ14" s="51"/>
      <c r="HK14" s="51"/>
      <c r="HL14" s="51"/>
      <c r="HM14" s="51"/>
      <c r="HN14" s="51"/>
      <c r="HO14" s="51"/>
      <c r="HP14" s="51"/>
      <c r="HQ14" s="51"/>
      <c r="HR14" s="51"/>
      <c r="HS14" s="51"/>
      <c r="HT14" s="51"/>
      <c r="HU14" s="51"/>
      <c r="HV14" s="51"/>
      <c r="HW14" s="51"/>
      <c r="HX14" s="51"/>
      <c r="HY14" s="51"/>
      <c r="HZ14" s="51"/>
    </row>
    <row r="15" spans="1:234" ht="24.75" customHeight="1">
      <c r="A15" s="46"/>
      <c r="B15" s="121"/>
      <c r="C15" s="121"/>
      <c r="D15" s="122"/>
      <c r="E15" s="61" t="s">
        <v>80</v>
      </c>
      <c r="F15" s="60">
        <f>SUM('TSE:TRE-AP'!F15)</f>
        <v>0</v>
      </c>
      <c r="G15" s="62"/>
      <c r="H15" s="62"/>
      <c r="I15" s="62"/>
      <c r="J15" s="62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51"/>
      <c r="AG15" s="51"/>
      <c r="AH15" s="51"/>
      <c r="AI15" s="51"/>
      <c r="AJ15" s="51"/>
      <c r="AK15" s="51"/>
      <c r="AL15" s="51"/>
      <c r="AM15" s="51"/>
      <c r="AN15" s="51"/>
      <c r="AO15" s="51"/>
      <c r="AP15" s="51"/>
      <c r="AQ15" s="51"/>
      <c r="AR15" s="51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1"/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  <c r="DB15" s="51"/>
      <c r="DC15" s="51"/>
      <c r="DD15" s="51"/>
      <c r="DE15" s="51"/>
      <c r="DF15" s="51"/>
      <c r="DG15" s="51"/>
      <c r="DH15" s="51"/>
      <c r="DI15" s="51"/>
      <c r="DJ15" s="51"/>
      <c r="DK15" s="51"/>
      <c r="DL15" s="51"/>
      <c r="DM15" s="51"/>
      <c r="DN15" s="51"/>
      <c r="DO15" s="51"/>
      <c r="DP15" s="51"/>
      <c r="DQ15" s="51"/>
      <c r="DR15" s="51"/>
      <c r="DS15" s="51"/>
      <c r="DT15" s="51"/>
      <c r="DU15" s="51"/>
      <c r="DV15" s="51"/>
      <c r="DW15" s="51"/>
      <c r="DX15" s="51"/>
      <c r="DY15" s="51"/>
      <c r="DZ15" s="51"/>
      <c r="EA15" s="51"/>
      <c r="EB15" s="51"/>
      <c r="EC15" s="51"/>
      <c r="ED15" s="51"/>
      <c r="EE15" s="51"/>
      <c r="EF15" s="51"/>
      <c r="EG15" s="51"/>
      <c r="EH15" s="51"/>
      <c r="EI15" s="51"/>
      <c r="EJ15" s="51"/>
      <c r="EK15" s="51"/>
      <c r="EL15" s="51"/>
      <c r="EM15" s="51"/>
      <c r="EN15" s="51"/>
      <c r="EO15" s="51"/>
      <c r="EP15" s="51"/>
      <c r="EQ15" s="51"/>
      <c r="ER15" s="51"/>
      <c r="ES15" s="51"/>
      <c r="ET15" s="51"/>
      <c r="EU15" s="51"/>
      <c r="EV15" s="51"/>
      <c r="EW15" s="51"/>
      <c r="EX15" s="51"/>
      <c r="EY15" s="51"/>
      <c r="EZ15" s="51"/>
      <c r="FA15" s="51"/>
      <c r="FB15" s="51"/>
      <c r="FC15" s="51"/>
      <c r="FD15" s="51"/>
      <c r="FE15" s="51"/>
      <c r="FF15" s="51"/>
      <c r="FG15" s="51"/>
      <c r="FH15" s="51"/>
      <c r="FI15" s="51"/>
      <c r="FJ15" s="51"/>
      <c r="FK15" s="51"/>
      <c r="FL15" s="51"/>
      <c r="FM15" s="51"/>
      <c r="FN15" s="51"/>
      <c r="FO15" s="51"/>
      <c r="FP15" s="51"/>
      <c r="FQ15" s="51"/>
      <c r="FR15" s="51"/>
      <c r="FS15" s="51"/>
      <c r="FT15" s="51"/>
      <c r="FU15" s="51"/>
      <c r="FV15" s="51"/>
      <c r="FW15" s="51"/>
      <c r="FX15" s="51"/>
      <c r="FY15" s="51"/>
      <c r="FZ15" s="51"/>
      <c r="GA15" s="51"/>
      <c r="GB15" s="51"/>
      <c r="GC15" s="51"/>
      <c r="GD15" s="51"/>
      <c r="GE15" s="51"/>
      <c r="GF15" s="51"/>
      <c r="GG15" s="51"/>
      <c r="GH15" s="51"/>
      <c r="GI15" s="51"/>
      <c r="GJ15" s="51"/>
      <c r="GK15" s="51"/>
      <c r="GL15" s="51"/>
      <c r="GM15" s="51"/>
      <c r="GN15" s="51"/>
      <c r="GO15" s="51"/>
      <c r="GP15" s="51"/>
      <c r="GQ15" s="51"/>
      <c r="GR15" s="51"/>
      <c r="GS15" s="51"/>
      <c r="GT15" s="51"/>
      <c r="GU15" s="51"/>
      <c r="GV15" s="51"/>
      <c r="GW15" s="51"/>
      <c r="GX15" s="51"/>
      <c r="GY15" s="51"/>
      <c r="GZ15" s="51"/>
      <c r="HA15" s="51"/>
      <c r="HB15" s="51"/>
      <c r="HC15" s="51"/>
      <c r="HD15" s="51"/>
      <c r="HE15" s="51"/>
      <c r="HF15" s="51"/>
      <c r="HG15" s="51"/>
      <c r="HH15" s="51"/>
      <c r="HI15" s="51"/>
      <c r="HJ15" s="51"/>
      <c r="HK15" s="51"/>
      <c r="HL15" s="51"/>
      <c r="HM15" s="51"/>
      <c r="HN15" s="51"/>
      <c r="HO15" s="51"/>
      <c r="HP15" s="51"/>
      <c r="HQ15" s="51"/>
      <c r="HR15" s="51"/>
      <c r="HS15" s="51"/>
      <c r="HT15" s="51"/>
      <c r="HU15" s="51"/>
      <c r="HV15" s="51"/>
      <c r="HW15" s="51"/>
      <c r="HX15" s="51"/>
      <c r="HY15" s="51"/>
      <c r="HZ15" s="51"/>
    </row>
    <row r="16" spans="1:234" ht="24.75" customHeight="1">
      <c r="A16" s="46"/>
      <c r="B16" s="123"/>
      <c r="C16" s="123"/>
      <c r="D16" s="124"/>
      <c r="E16" s="61" t="s">
        <v>82</v>
      </c>
      <c r="F16" s="60">
        <f>SUM('TSE:TRE-AP'!F16)</f>
        <v>3</v>
      </c>
      <c r="G16" s="46"/>
      <c r="H16" s="46"/>
      <c r="I16" s="46"/>
      <c r="J16" s="46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1"/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  <c r="DB16" s="51"/>
      <c r="DC16" s="51"/>
      <c r="DD16" s="51"/>
      <c r="DE16" s="51"/>
      <c r="DF16" s="51"/>
      <c r="DG16" s="51"/>
      <c r="DH16" s="51"/>
      <c r="DI16" s="51"/>
      <c r="DJ16" s="51"/>
      <c r="DK16" s="51"/>
      <c r="DL16" s="51"/>
      <c r="DM16" s="51"/>
      <c r="DN16" s="51"/>
      <c r="DO16" s="51"/>
      <c r="DP16" s="51"/>
      <c r="DQ16" s="51"/>
      <c r="DR16" s="51"/>
      <c r="DS16" s="51"/>
      <c r="DT16" s="51"/>
      <c r="DU16" s="51"/>
      <c r="DV16" s="51"/>
      <c r="DW16" s="51"/>
      <c r="DX16" s="51"/>
      <c r="DY16" s="51"/>
      <c r="DZ16" s="51"/>
      <c r="EA16" s="51"/>
      <c r="EB16" s="51"/>
      <c r="EC16" s="51"/>
      <c r="ED16" s="51"/>
      <c r="EE16" s="51"/>
      <c r="EF16" s="51"/>
      <c r="EG16" s="51"/>
      <c r="EH16" s="51"/>
      <c r="EI16" s="51"/>
      <c r="EJ16" s="51"/>
      <c r="EK16" s="51"/>
      <c r="EL16" s="51"/>
      <c r="EM16" s="51"/>
      <c r="EN16" s="51"/>
      <c r="EO16" s="51"/>
      <c r="EP16" s="51"/>
      <c r="EQ16" s="51"/>
      <c r="ER16" s="51"/>
      <c r="ES16" s="51"/>
      <c r="ET16" s="51"/>
      <c r="EU16" s="51"/>
      <c r="EV16" s="51"/>
      <c r="EW16" s="51"/>
      <c r="EX16" s="51"/>
      <c r="EY16" s="51"/>
      <c r="EZ16" s="51"/>
      <c r="FA16" s="51"/>
      <c r="FB16" s="51"/>
      <c r="FC16" s="51"/>
      <c r="FD16" s="51"/>
      <c r="FE16" s="51"/>
      <c r="FF16" s="51"/>
      <c r="FG16" s="51"/>
      <c r="FH16" s="51"/>
      <c r="FI16" s="51"/>
      <c r="FJ16" s="51"/>
      <c r="FK16" s="51"/>
      <c r="FL16" s="51"/>
      <c r="FM16" s="51"/>
      <c r="FN16" s="51"/>
      <c r="FO16" s="51"/>
      <c r="FP16" s="51"/>
      <c r="FQ16" s="51"/>
      <c r="FR16" s="51"/>
      <c r="FS16" s="51"/>
      <c r="FT16" s="51"/>
      <c r="FU16" s="51"/>
      <c r="FV16" s="51"/>
      <c r="FW16" s="51"/>
      <c r="FX16" s="51"/>
      <c r="FY16" s="51"/>
      <c r="FZ16" s="51"/>
      <c r="GA16" s="51"/>
      <c r="GB16" s="51"/>
      <c r="GC16" s="51"/>
      <c r="GD16" s="51"/>
      <c r="GE16" s="51"/>
      <c r="GF16" s="51"/>
      <c r="GG16" s="51"/>
      <c r="GH16" s="51"/>
      <c r="GI16" s="51"/>
      <c r="GJ16" s="51"/>
      <c r="GK16" s="51"/>
      <c r="GL16" s="51"/>
      <c r="GM16" s="51"/>
      <c r="GN16" s="51"/>
      <c r="GO16" s="51"/>
      <c r="GP16" s="51"/>
      <c r="GQ16" s="51"/>
      <c r="GR16" s="51"/>
      <c r="GS16" s="51"/>
      <c r="GT16" s="51"/>
      <c r="GU16" s="51"/>
      <c r="GV16" s="51"/>
      <c r="GW16" s="51"/>
      <c r="GX16" s="51"/>
      <c r="GY16" s="51"/>
      <c r="GZ16" s="51"/>
      <c r="HA16" s="51"/>
      <c r="HB16" s="51"/>
      <c r="HC16" s="51"/>
      <c r="HD16" s="51"/>
      <c r="HE16" s="51"/>
      <c r="HF16" s="51"/>
      <c r="HG16" s="51"/>
      <c r="HH16" s="51"/>
      <c r="HI16" s="51"/>
      <c r="HJ16" s="51"/>
      <c r="HK16" s="51"/>
      <c r="HL16" s="51"/>
      <c r="HM16" s="51"/>
      <c r="HN16" s="51"/>
      <c r="HO16" s="51"/>
      <c r="HP16" s="51"/>
      <c r="HQ16" s="51"/>
      <c r="HR16" s="51"/>
      <c r="HS16" s="51"/>
      <c r="HT16" s="51"/>
      <c r="HU16" s="51"/>
      <c r="HV16" s="51"/>
      <c r="HW16" s="51"/>
      <c r="HX16" s="51"/>
      <c r="HY16" s="51"/>
      <c r="HZ16" s="51"/>
    </row>
    <row r="17" spans="1:234" ht="24.75" customHeight="1">
      <c r="A17" s="46"/>
      <c r="B17" s="136" t="s">
        <v>83</v>
      </c>
      <c r="C17" s="137"/>
      <c r="D17" s="137"/>
      <c r="E17" s="61" t="s">
        <v>82</v>
      </c>
      <c r="F17" s="60">
        <f>SUM('TSE:TRE-AP'!F17)</f>
        <v>0</v>
      </c>
      <c r="G17" s="46"/>
      <c r="H17" s="46"/>
      <c r="I17" s="46"/>
      <c r="J17" s="46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1"/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  <c r="DB17" s="51"/>
      <c r="DC17" s="51"/>
      <c r="DD17" s="51"/>
      <c r="DE17" s="51"/>
      <c r="DF17" s="51"/>
      <c r="DG17" s="51"/>
      <c r="DH17" s="51"/>
      <c r="DI17" s="51"/>
      <c r="DJ17" s="51"/>
      <c r="DK17" s="51"/>
      <c r="DL17" s="51"/>
      <c r="DM17" s="51"/>
      <c r="DN17" s="51"/>
      <c r="DO17" s="51"/>
      <c r="DP17" s="51"/>
      <c r="DQ17" s="51"/>
      <c r="DR17" s="51"/>
      <c r="DS17" s="51"/>
      <c r="DT17" s="51"/>
      <c r="DU17" s="51"/>
      <c r="DV17" s="51"/>
      <c r="DW17" s="51"/>
      <c r="DX17" s="51"/>
      <c r="DY17" s="51"/>
      <c r="DZ17" s="51"/>
      <c r="EA17" s="51"/>
      <c r="EB17" s="51"/>
      <c r="EC17" s="51"/>
      <c r="ED17" s="51"/>
      <c r="EE17" s="51"/>
      <c r="EF17" s="51"/>
      <c r="EG17" s="51"/>
      <c r="EH17" s="51"/>
      <c r="EI17" s="51"/>
      <c r="EJ17" s="51"/>
      <c r="EK17" s="51"/>
      <c r="EL17" s="51"/>
      <c r="EM17" s="51"/>
      <c r="EN17" s="51"/>
      <c r="EO17" s="51"/>
      <c r="EP17" s="51"/>
      <c r="EQ17" s="51"/>
      <c r="ER17" s="51"/>
      <c r="ES17" s="51"/>
      <c r="ET17" s="51"/>
      <c r="EU17" s="51"/>
      <c r="EV17" s="51"/>
      <c r="EW17" s="51"/>
      <c r="EX17" s="51"/>
      <c r="EY17" s="51"/>
      <c r="EZ17" s="51"/>
      <c r="FA17" s="51"/>
      <c r="FB17" s="51"/>
      <c r="FC17" s="51"/>
      <c r="FD17" s="51"/>
      <c r="FE17" s="51"/>
      <c r="FF17" s="51"/>
      <c r="FG17" s="51"/>
      <c r="FH17" s="51"/>
      <c r="FI17" s="51"/>
      <c r="FJ17" s="51"/>
      <c r="FK17" s="51"/>
      <c r="FL17" s="51"/>
      <c r="FM17" s="51"/>
      <c r="FN17" s="51"/>
      <c r="FO17" s="51"/>
      <c r="FP17" s="51"/>
      <c r="FQ17" s="51"/>
      <c r="FR17" s="51"/>
      <c r="FS17" s="51"/>
      <c r="FT17" s="51"/>
      <c r="FU17" s="51"/>
      <c r="FV17" s="51"/>
      <c r="FW17" s="51"/>
      <c r="FX17" s="51"/>
      <c r="FY17" s="51"/>
      <c r="FZ17" s="51"/>
      <c r="GA17" s="51"/>
      <c r="GB17" s="51"/>
      <c r="GC17" s="51"/>
      <c r="GD17" s="51"/>
      <c r="GE17" s="51"/>
      <c r="GF17" s="51"/>
      <c r="GG17" s="51"/>
      <c r="GH17" s="51"/>
      <c r="GI17" s="51"/>
      <c r="GJ17" s="51"/>
      <c r="GK17" s="51"/>
      <c r="GL17" s="51"/>
      <c r="GM17" s="51"/>
      <c r="GN17" s="51"/>
      <c r="GO17" s="51"/>
      <c r="GP17" s="51"/>
      <c r="GQ17" s="51"/>
      <c r="GR17" s="51"/>
      <c r="GS17" s="51"/>
      <c r="GT17" s="51"/>
      <c r="GU17" s="51"/>
      <c r="GV17" s="51"/>
      <c r="GW17" s="51"/>
      <c r="GX17" s="51"/>
      <c r="GY17" s="51"/>
      <c r="GZ17" s="51"/>
      <c r="HA17" s="51"/>
      <c r="HB17" s="51"/>
      <c r="HC17" s="51"/>
      <c r="HD17" s="51"/>
      <c r="HE17" s="51"/>
      <c r="HF17" s="51"/>
      <c r="HG17" s="51"/>
      <c r="HH17" s="51"/>
      <c r="HI17" s="51"/>
      <c r="HJ17" s="51"/>
      <c r="HK17" s="51"/>
      <c r="HL17" s="51"/>
      <c r="HM17" s="51"/>
      <c r="HN17" s="51"/>
      <c r="HO17" s="51"/>
      <c r="HP17" s="51"/>
      <c r="HQ17" s="51"/>
      <c r="HR17" s="51"/>
      <c r="HS17" s="51"/>
      <c r="HT17" s="51"/>
      <c r="HU17" s="51"/>
      <c r="HV17" s="51"/>
      <c r="HW17" s="51"/>
      <c r="HX17" s="51"/>
      <c r="HY17" s="51"/>
      <c r="HZ17" s="51"/>
    </row>
    <row r="18" spans="1:234" ht="24.75" customHeight="1">
      <c r="A18" s="46"/>
      <c r="B18" s="136" t="s">
        <v>84</v>
      </c>
      <c r="C18" s="137"/>
      <c r="D18" s="137"/>
      <c r="E18" s="61" t="s">
        <v>82</v>
      </c>
      <c r="F18" s="60">
        <f>SUM('TSE:TRE-AP'!F18)</f>
        <v>0</v>
      </c>
      <c r="G18" s="46"/>
      <c r="H18" s="46"/>
      <c r="I18" s="46"/>
      <c r="J18" s="46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51"/>
      <c r="AG18" s="51"/>
      <c r="AH18" s="51"/>
      <c r="AI18" s="51"/>
      <c r="AJ18" s="51"/>
      <c r="AK18" s="51"/>
      <c r="AL18" s="51"/>
      <c r="AM18" s="51"/>
      <c r="AN18" s="51"/>
      <c r="AO18" s="51"/>
      <c r="AP18" s="51"/>
      <c r="AQ18" s="51"/>
      <c r="AR18" s="51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1"/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  <c r="DB18" s="51"/>
      <c r="DC18" s="51"/>
      <c r="DD18" s="51"/>
      <c r="DE18" s="51"/>
      <c r="DF18" s="51"/>
      <c r="DG18" s="51"/>
      <c r="DH18" s="51"/>
      <c r="DI18" s="51"/>
      <c r="DJ18" s="51"/>
      <c r="DK18" s="51"/>
      <c r="DL18" s="51"/>
      <c r="DM18" s="51"/>
      <c r="DN18" s="51"/>
      <c r="DO18" s="51"/>
      <c r="DP18" s="51"/>
      <c r="DQ18" s="51"/>
      <c r="DR18" s="51"/>
      <c r="DS18" s="51"/>
      <c r="DT18" s="51"/>
      <c r="DU18" s="51"/>
      <c r="DV18" s="51"/>
      <c r="DW18" s="51"/>
      <c r="DX18" s="51"/>
      <c r="DY18" s="51"/>
      <c r="DZ18" s="51"/>
      <c r="EA18" s="51"/>
      <c r="EB18" s="51"/>
      <c r="EC18" s="51"/>
      <c r="ED18" s="51"/>
      <c r="EE18" s="51"/>
      <c r="EF18" s="51"/>
      <c r="EG18" s="51"/>
      <c r="EH18" s="51"/>
      <c r="EI18" s="51"/>
      <c r="EJ18" s="51"/>
      <c r="EK18" s="51"/>
      <c r="EL18" s="51"/>
      <c r="EM18" s="51"/>
      <c r="EN18" s="51"/>
      <c r="EO18" s="51"/>
      <c r="EP18" s="51"/>
      <c r="EQ18" s="51"/>
      <c r="ER18" s="51"/>
      <c r="ES18" s="51"/>
      <c r="ET18" s="51"/>
      <c r="EU18" s="51"/>
      <c r="EV18" s="51"/>
      <c r="EW18" s="51"/>
      <c r="EX18" s="51"/>
      <c r="EY18" s="51"/>
      <c r="EZ18" s="51"/>
      <c r="FA18" s="51"/>
      <c r="FB18" s="51"/>
      <c r="FC18" s="51"/>
      <c r="FD18" s="51"/>
      <c r="FE18" s="51"/>
      <c r="FF18" s="51"/>
      <c r="FG18" s="51"/>
      <c r="FH18" s="51"/>
      <c r="FI18" s="51"/>
      <c r="FJ18" s="51"/>
      <c r="FK18" s="51"/>
      <c r="FL18" s="51"/>
      <c r="FM18" s="51"/>
      <c r="FN18" s="51"/>
      <c r="FO18" s="51"/>
      <c r="FP18" s="51"/>
      <c r="FQ18" s="51"/>
      <c r="FR18" s="51"/>
      <c r="FS18" s="51"/>
      <c r="FT18" s="51"/>
      <c r="FU18" s="51"/>
      <c r="FV18" s="51"/>
      <c r="FW18" s="51"/>
      <c r="FX18" s="51"/>
      <c r="FY18" s="51"/>
      <c r="FZ18" s="51"/>
      <c r="GA18" s="51"/>
      <c r="GB18" s="51"/>
      <c r="GC18" s="51"/>
      <c r="GD18" s="51"/>
      <c r="GE18" s="51"/>
      <c r="GF18" s="51"/>
      <c r="GG18" s="51"/>
      <c r="GH18" s="51"/>
      <c r="GI18" s="51"/>
      <c r="GJ18" s="51"/>
      <c r="GK18" s="51"/>
      <c r="GL18" s="51"/>
      <c r="GM18" s="51"/>
      <c r="GN18" s="51"/>
      <c r="GO18" s="51"/>
      <c r="GP18" s="51"/>
      <c r="GQ18" s="51"/>
      <c r="GR18" s="51"/>
      <c r="GS18" s="51"/>
      <c r="GT18" s="51"/>
      <c r="GU18" s="51"/>
      <c r="GV18" s="51"/>
      <c r="GW18" s="51"/>
      <c r="GX18" s="51"/>
      <c r="GY18" s="51"/>
      <c r="GZ18" s="51"/>
      <c r="HA18" s="51"/>
      <c r="HB18" s="51"/>
      <c r="HC18" s="51"/>
      <c r="HD18" s="51"/>
      <c r="HE18" s="51"/>
      <c r="HF18" s="51"/>
      <c r="HG18" s="51"/>
      <c r="HH18" s="51"/>
      <c r="HI18" s="51"/>
      <c r="HJ18" s="51"/>
      <c r="HK18" s="51"/>
      <c r="HL18" s="51"/>
      <c r="HM18" s="51"/>
      <c r="HN18" s="51"/>
      <c r="HO18" s="51"/>
      <c r="HP18" s="51"/>
      <c r="HQ18" s="51"/>
      <c r="HR18" s="51"/>
      <c r="HS18" s="51"/>
      <c r="HT18" s="51"/>
      <c r="HU18" s="51"/>
      <c r="HV18" s="51"/>
      <c r="HW18" s="51"/>
      <c r="HX18" s="51"/>
      <c r="HY18" s="51"/>
      <c r="HZ18" s="51"/>
    </row>
    <row r="19" spans="1:234" ht="24.75" customHeight="1">
      <c r="A19" s="46"/>
      <c r="B19" s="118" t="s">
        <v>85</v>
      </c>
      <c r="C19" s="119"/>
      <c r="D19" s="120"/>
      <c r="E19" s="61" t="s">
        <v>78</v>
      </c>
      <c r="F19" s="60">
        <f>SUM('TSE:TRE-AP'!F19)</f>
        <v>52</v>
      </c>
      <c r="G19" s="46"/>
      <c r="H19" s="46"/>
      <c r="I19" s="46"/>
      <c r="J19" s="46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1"/>
      <c r="AI19" s="51"/>
      <c r="AJ19" s="51"/>
      <c r="AK19" s="51"/>
      <c r="AL19" s="51"/>
      <c r="AM19" s="51"/>
      <c r="AN19" s="51"/>
      <c r="AO19" s="51"/>
      <c r="AP19" s="51"/>
      <c r="AQ19" s="51"/>
      <c r="AR19" s="51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1"/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  <c r="DB19" s="51"/>
      <c r="DC19" s="51"/>
      <c r="DD19" s="51"/>
      <c r="DE19" s="51"/>
      <c r="DF19" s="51"/>
      <c r="DG19" s="51"/>
      <c r="DH19" s="51"/>
      <c r="DI19" s="51"/>
      <c r="DJ19" s="51"/>
      <c r="DK19" s="51"/>
      <c r="DL19" s="51"/>
      <c r="DM19" s="51"/>
      <c r="DN19" s="51"/>
      <c r="DO19" s="51"/>
      <c r="DP19" s="51"/>
      <c r="DQ19" s="51"/>
      <c r="DR19" s="51"/>
      <c r="DS19" s="51"/>
      <c r="DT19" s="51"/>
      <c r="DU19" s="51"/>
      <c r="DV19" s="51"/>
      <c r="DW19" s="51"/>
      <c r="DX19" s="51"/>
      <c r="DY19" s="51"/>
      <c r="DZ19" s="51"/>
      <c r="EA19" s="51"/>
      <c r="EB19" s="51"/>
      <c r="EC19" s="51"/>
      <c r="ED19" s="51"/>
      <c r="EE19" s="51"/>
      <c r="EF19" s="51"/>
      <c r="EG19" s="51"/>
      <c r="EH19" s="51"/>
      <c r="EI19" s="51"/>
      <c r="EJ19" s="51"/>
      <c r="EK19" s="51"/>
      <c r="EL19" s="51"/>
      <c r="EM19" s="51"/>
      <c r="EN19" s="51"/>
      <c r="EO19" s="51"/>
      <c r="EP19" s="51"/>
      <c r="EQ19" s="51"/>
      <c r="ER19" s="51"/>
      <c r="ES19" s="51"/>
      <c r="ET19" s="51"/>
      <c r="EU19" s="51"/>
      <c r="EV19" s="51"/>
      <c r="EW19" s="51"/>
      <c r="EX19" s="51"/>
      <c r="EY19" s="51"/>
      <c r="EZ19" s="51"/>
      <c r="FA19" s="51"/>
      <c r="FB19" s="51"/>
      <c r="FC19" s="51"/>
      <c r="FD19" s="51"/>
      <c r="FE19" s="51"/>
      <c r="FF19" s="51"/>
      <c r="FG19" s="51"/>
      <c r="FH19" s="51"/>
      <c r="FI19" s="51"/>
      <c r="FJ19" s="51"/>
      <c r="FK19" s="51"/>
      <c r="FL19" s="51"/>
      <c r="FM19" s="51"/>
      <c r="FN19" s="51"/>
      <c r="FO19" s="51"/>
      <c r="FP19" s="51"/>
      <c r="FQ19" s="51"/>
      <c r="FR19" s="51"/>
      <c r="FS19" s="51"/>
      <c r="FT19" s="51"/>
      <c r="FU19" s="51"/>
      <c r="FV19" s="51"/>
      <c r="FW19" s="51"/>
      <c r="FX19" s="51"/>
      <c r="FY19" s="51"/>
      <c r="FZ19" s="51"/>
      <c r="GA19" s="51"/>
      <c r="GB19" s="51"/>
      <c r="GC19" s="51"/>
      <c r="GD19" s="51"/>
      <c r="GE19" s="51"/>
      <c r="GF19" s="51"/>
      <c r="GG19" s="51"/>
      <c r="GH19" s="51"/>
      <c r="GI19" s="51"/>
      <c r="GJ19" s="51"/>
      <c r="GK19" s="51"/>
      <c r="GL19" s="51"/>
      <c r="GM19" s="51"/>
      <c r="GN19" s="51"/>
      <c r="GO19" s="51"/>
      <c r="GP19" s="51"/>
      <c r="GQ19" s="51"/>
      <c r="GR19" s="51"/>
      <c r="GS19" s="51"/>
      <c r="GT19" s="51"/>
      <c r="GU19" s="51"/>
      <c r="GV19" s="51"/>
      <c r="GW19" s="51"/>
      <c r="GX19" s="51"/>
      <c r="GY19" s="51"/>
      <c r="GZ19" s="51"/>
      <c r="HA19" s="51"/>
      <c r="HB19" s="51"/>
      <c r="HC19" s="51"/>
      <c r="HD19" s="51"/>
      <c r="HE19" s="51"/>
      <c r="HF19" s="51"/>
      <c r="HG19" s="51"/>
      <c r="HH19" s="51"/>
      <c r="HI19" s="51"/>
      <c r="HJ19" s="51"/>
      <c r="HK19" s="51"/>
      <c r="HL19" s="51"/>
      <c r="HM19" s="51"/>
      <c r="HN19" s="51"/>
      <c r="HO19" s="51"/>
      <c r="HP19" s="51"/>
      <c r="HQ19" s="51"/>
      <c r="HR19" s="51"/>
      <c r="HS19" s="51"/>
      <c r="HT19" s="51"/>
      <c r="HU19" s="51"/>
      <c r="HV19" s="51"/>
      <c r="HW19" s="51"/>
      <c r="HX19" s="51"/>
      <c r="HY19" s="51"/>
      <c r="HZ19" s="51"/>
    </row>
    <row r="20" spans="1:234" ht="24.75" customHeight="1">
      <c r="A20" s="46"/>
      <c r="B20" s="121"/>
      <c r="C20" s="121"/>
      <c r="D20" s="122"/>
      <c r="E20" s="61" t="s">
        <v>86</v>
      </c>
      <c r="F20" s="60">
        <f>SUM('TSE:TRE-AP'!F20)</f>
        <v>54</v>
      </c>
      <c r="G20" s="46"/>
      <c r="H20" s="46"/>
      <c r="I20" s="46"/>
      <c r="J20" s="46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1"/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  <c r="DB20" s="51"/>
      <c r="DC20" s="51"/>
      <c r="DD20" s="51"/>
      <c r="DE20" s="51"/>
      <c r="DF20" s="51"/>
      <c r="DG20" s="51"/>
      <c r="DH20" s="51"/>
      <c r="DI20" s="51"/>
      <c r="DJ20" s="51"/>
      <c r="DK20" s="51"/>
      <c r="DL20" s="51"/>
      <c r="DM20" s="51"/>
      <c r="DN20" s="51"/>
      <c r="DO20" s="51"/>
      <c r="DP20" s="51"/>
      <c r="DQ20" s="51"/>
      <c r="DR20" s="51"/>
      <c r="DS20" s="51"/>
      <c r="DT20" s="51"/>
      <c r="DU20" s="51"/>
      <c r="DV20" s="51"/>
      <c r="DW20" s="51"/>
      <c r="DX20" s="51"/>
      <c r="DY20" s="51"/>
      <c r="DZ20" s="51"/>
      <c r="EA20" s="51"/>
      <c r="EB20" s="51"/>
      <c r="EC20" s="51"/>
      <c r="ED20" s="51"/>
      <c r="EE20" s="51"/>
      <c r="EF20" s="51"/>
      <c r="EG20" s="51"/>
      <c r="EH20" s="51"/>
      <c r="EI20" s="51"/>
      <c r="EJ20" s="51"/>
      <c r="EK20" s="51"/>
      <c r="EL20" s="51"/>
      <c r="EM20" s="51"/>
      <c r="EN20" s="51"/>
      <c r="EO20" s="51"/>
      <c r="EP20" s="51"/>
      <c r="EQ20" s="51"/>
      <c r="ER20" s="51"/>
      <c r="ES20" s="51"/>
      <c r="ET20" s="51"/>
      <c r="EU20" s="51"/>
      <c r="EV20" s="51"/>
      <c r="EW20" s="51"/>
      <c r="EX20" s="51"/>
      <c r="EY20" s="51"/>
      <c r="EZ20" s="51"/>
      <c r="FA20" s="51"/>
      <c r="FB20" s="51"/>
      <c r="FC20" s="51"/>
      <c r="FD20" s="51"/>
      <c r="FE20" s="51"/>
      <c r="FF20" s="51"/>
      <c r="FG20" s="51"/>
      <c r="FH20" s="51"/>
      <c r="FI20" s="51"/>
      <c r="FJ20" s="51"/>
      <c r="FK20" s="51"/>
      <c r="FL20" s="51"/>
      <c r="FM20" s="51"/>
      <c r="FN20" s="51"/>
      <c r="FO20" s="51"/>
      <c r="FP20" s="51"/>
      <c r="FQ20" s="51"/>
      <c r="FR20" s="51"/>
      <c r="FS20" s="51"/>
      <c r="FT20" s="51"/>
      <c r="FU20" s="51"/>
      <c r="FV20" s="51"/>
      <c r="FW20" s="51"/>
      <c r="FX20" s="51"/>
      <c r="FY20" s="51"/>
      <c r="FZ20" s="51"/>
      <c r="GA20" s="51"/>
      <c r="GB20" s="51"/>
      <c r="GC20" s="51"/>
      <c r="GD20" s="51"/>
      <c r="GE20" s="51"/>
      <c r="GF20" s="51"/>
      <c r="GG20" s="51"/>
      <c r="GH20" s="51"/>
      <c r="GI20" s="51"/>
      <c r="GJ20" s="51"/>
      <c r="GK20" s="51"/>
      <c r="GL20" s="51"/>
      <c r="GM20" s="51"/>
      <c r="GN20" s="51"/>
      <c r="GO20" s="51"/>
      <c r="GP20" s="51"/>
      <c r="GQ20" s="51"/>
      <c r="GR20" s="51"/>
      <c r="GS20" s="51"/>
      <c r="GT20" s="51"/>
      <c r="GU20" s="51"/>
      <c r="GV20" s="51"/>
      <c r="GW20" s="51"/>
      <c r="GX20" s="51"/>
      <c r="GY20" s="51"/>
      <c r="GZ20" s="51"/>
      <c r="HA20" s="51"/>
      <c r="HB20" s="51"/>
      <c r="HC20" s="51"/>
      <c r="HD20" s="51"/>
      <c r="HE20" s="51"/>
      <c r="HF20" s="51"/>
      <c r="HG20" s="51"/>
      <c r="HH20" s="51"/>
      <c r="HI20" s="51"/>
      <c r="HJ20" s="51"/>
      <c r="HK20" s="51"/>
      <c r="HL20" s="51"/>
      <c r="HM20" s="51"/>
      <c r="HN20" s="51"/>
      <c r="HO20" s="51"/>
      <c r="HP20" s="51"/>
      <c r="HQ20" s="51"/>
      <c r="HR20" s="51"/>
      <c r="HS20" s="51"/>
      <c r="HT20" s="51"/>
      <c r="HU20" s="51"/>
      <c r="HV20" s="51"/>
      <c r="HW20" s="51"/>
      <c r="HX20" s="51"/>
      <c r="HY20" s="51"/>
      <c r="HZ20" s="51"/>
    </row>
    <row r="21" spans="1:234" ht="24.75" customHeight="1">
      <c r="A21" s="46"/>
      <c r="B21" s="121"/>
      <c r="C21" s="121"/>
      <c r="D21" s="122"/>
      <c r="E21" s="61" t="s">
        <v>87</v>
      </c>
      <c r="F21" s="60">
        <f>SUM('TSE:TRE-AP'!F21)</f>
        <v>2513</v>
      </c>
      <c r="G21" s="46"/>
      <c r="H21" s="46"/>
      <c r="I21" s="46"/>
      <c r="J21" s="46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  <c r="DB21" s="51"/>
      <c r="DC21" s="51"/>
      <c r="DD21" s="51"/>
      <c r="DE21" s="51"/>
      <c r="DF21" s="51"/>
      <c r="DG21" s="51"/>
      <c r="DH21" s="51"/>
      <c r="DI21" s="51"/>
      <c r="DJ21" s="51"/>
      <c r="DK21" s="51"/>
      <c r="DL21" s="51"/>
      <c r="DM21" s="51"/>
      <c r="DN21" s="51"/>
      <c r="DO21" s="51"/>
      <c r="DP21" s="51"/>
      <c r="DQ21" s="51"/>
      <c r="DR21" s="51"/>
      <c r="DS21" s="51"/>
      <c r="DT21" s="51"/>
      <c r="DU21" s="51"/>
      <c r="DV21" s="51"/>
      <c r="DW21" s="51"/>
      <c r="DX21" s="51"/>
      <c r="DY21" s="51"/>
      <c r="DZ21" s="51"/>
      <c r="EA21" s="51"/>
      <c r="EB21" s="51"/>
      <c r="EC21" s="51"/>
      <c r="ED21" s="51"/>
      <c r="EE21" s="51"/>
      <c r="EF21" s="51"/>
      <c r="EG21" s="51"/>
      <c r="EH21" s="51"/>
      <c r="EI21" s="51"/>
      <c r="EJ21" s="51"/>
      <c r="EK21" s="51"/>
      <c r="EL21" s="51"/>
      <c r="EM21" s="51"/>
      <c r="EN21" s="51"/>
      <c r="EO21" s="51"/>
      <c r="EP21" s="51"/>
      <c r="EQ21" s="51"/>
      <c r="ER21" s="51"/>
      <c r="ES21" s="51"/>
      <c r="ET21" s="51"/>
      <c r="EU21" s="51"/>
      <c r="EV21" s="51"/>
      <c r="EW21" s="51"/>
      <c r="EX21" s="51"/>
      <c r="EY21" s="51"/>
      <c r="EZ21" s="51"/>
      <c r="FA21" s="51"/>
      <c r="FB21" s="51"/>
      <c r="FC21" s="51"/>
      <c r="FD21" s="51"/>
      <c r="FE21" s="51"/>
      <c r="FF21" s="51"/>
      <c r="FG21" s="51"/>
      <c r="FH21" s="51"/>
      <c r="FI21" s="51"/>
      <c r="FJ21" s="51"/>
      <c r="FK21" s="51"/>
      <c r="FL21" s="51"/>
      <c r="FM21" s="51"/>
      <c r="FN21" s="51"/>
      <c r="FO21" s="51"/>
      <c r="FP21" s="51"/>
      <c r="FQ21" s="51"/>
      <c r="FR21" s="51"/>
      <c r="FS21" s="51"/>
      <c r="FT21" s="51"/>
      <c r="FU21" s="51"/>
      <c r="FV21" s="51"/>
      <c r="FW21" s="51"/>
      <c r="FX21" s="51"/>
      <c r="FY21" s="51"/>
      <c r="FZ21" s="51"/>
      <c r="GA21" s="51"/>
      <c r="GB21" s="51"/>
      <c r="GC21" s="51"/>
      <c r="GD21" s="51"/>
      <c r="GE21" s="51"/>
      <c r="GF21" s="51"/>
      <c r="GG21" s="51"/>
      <c r="GH21" s="51"/>
      <c r="GI21" s="51"/>
      <c r="GJ21" s="51"/>
      <c r="GK21" s="51"/>
      <c r="GL21" s="51"/>
      <c r="GM21" s="51"/>
      <c r="GN21" s="51"/>
      <c r="GO21" s="51"/>
      <c r="GP21" s="51"/>
      <c r="GQ21" s="51"/>
      <c r="GR21" s="51"/>
      <c r="GS21" s="51"/>
      <c r="GT21" s="51"/>
      <c r="GU21" s="51"/>
      <c r="GV21" s="51"/>
      <c r="GW21" s="51"/>
      <c r="GX21" s="51"/>
      <c r="GY21" s="51"/>
      <c r="GZ21" s="51"/>
      <c r="HA21" s="51"/>
      <c r="HB21" s="51"/>
      <c r="HC21" s="51"/>
      <c r="HD21" s="51"/>
      <c r="HE21" s="51"/>
      <c r="HF21" s="51"/>
      <c r="HG21" s="51"/>
      <c r="HH21" s="51"/>
      <c r="HI21" s="51"/>
      <c r="HJ21" s="51"/>
      <c r="HK21" s="51"/>
      <c r="HL21" s="51"/>
      <c r="HM21" s="51"/>
      <c r="HN21" s="51"/>
      <c r="HO21" s="51"/>
      <c r="HP21" s="51"/>
      <c r="HQ21" s="51"/>
      <c r="HR21" s="51"/>
      <c r="HS21" s="51"/>
      <c r="HT21" s="51"/>
      <c r="HU21" s="51"/>
      <c r="HV21" s="51"/>
      <c r="HW21" s="51"/>
      <c r="HX21" s="51"/>
      <c r="HY21" s="51"/>
      <c r="HZ21" s="51"/>
    </row>
    <row r="22" spans="1:234" ht="24.75" customHeight="1">
      <c r="A22" s="46"/>
      <c r="B22" s="121"/>
      <c r="C22" s="121"/>
      <c r="D22" s="122"/>
      <c r="E22" s="61" t="s">
        <v>88</v>
      </c>
      <c r="F22" s="60">
        <f>SUM('TSE:TRE-AP'!F22)</f>
        <v>80</v>
      </c>
      <c r="G22" s="46"/>
      <c r="H22" s="46"/>
      <c r="I22" s="46"/>
      <c r="J22" s="46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  <c r="AA22" s="51"/>
      <c r="AB22" s="51"/>
      <c r="AC22" s="51"/>
      <c r="AD22" s="51"/>
      <c r="AE22" s="51"/>
      <c r="AF22" s="51"/>
      <c r="AG22" s="51"/>
      <c r="AH22" s="51"/>
      <c r="AI22" s="51"/>
      <c r="AJ22" s="51"/>
      <c r="AK22" s="51"/>
      <c r="AL22" s="51"/>
      <c r="AM22" s="51"/>
      <c r="AN22" s="51"/>
      <c r="AO22" s="51"/>
      <c r="AP22" s="51"/>
      <c r="AQ22" s="51"/>
      <c r="AR22" s="51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  <c r="DB22" s="51"/>
      <c r="DC22" s="51"/>
      <c r="DD22" s="51"/>
      <c r="DE22" s="51"/>
      <c r="DF22" s="51"/>
      <c r="DG22" s="51"/>
      <c r="DH22" s="51"/>
      <c r="DI22" s="51"/>
      <c r="DJ22" s="51"/>
      <c r="DK22" s="51"/>
      <c r="DL22" s="51"/>
      <c r="DM22" s="51"/>
      <c r="DN22" s="51"/>
      <c r="DO22" s="51"/>
      <c r="DP22" s="51"/>
      <c r="DQ22" s="51"/>
      <c r="DR22" s="51"/>
      <c r="DS22" s="51"/>
      <c r="DT22" s="51"/>
      <c r="DU22" s="51"/>
      <c r="DV22" s="51"/>
      <c r="DW22" s="51"/>
      <c r="DX22" s="51"/>
      <c r="DY22" s="51"/>
      <c r="DZ22" s="51"/>
      <c r="EA22" s="51"/>
      <c r="EB22" s="51"/>
      <c r="EC22" s="51"/>
      <c r="ED22" s="51"/>
      <c r="EE22" s="51"/>
      <c r="EF22" s="51"/>
      <c r="EG22" s="51"/>
      <c r="EH22" s="51"/>
      <c r="EI22" s="51"/>
      <c r="EJ22" s="51"/>
      <c r="EK22" s="51"/>
      <c r="EL22" s="51"/>
      <c r="EM22" s="51"/>
      <c r="EN22" s="51"/>
      <c r="EO22" s="51"/>
      <c r="EP22" s="51"/>
      <c r="EQ22" s="51"/>
      <c r="ER22" s="51"/>
      <c r="ES22" s="51"/>
      <c r="ET22" s="51"/>
      <c r="EU22" s="51"/>
      <c r="EV22" s="51"/>
      <c r="EW22" s="51"/>
      <c r="EX22" s="51"/>
      <c r="EY22" s="51"/>
      <c r="EZ22" s="51"/>
      <c r="FA22" s="51"/>
      <c r="FB22" s="51"/>
      <c r="FC22" s="51"/>
      <c r="FD22" s="51"/>
      <c r="FE22" s="51"/>
      <c r="FF22" s="51"/>
      <c r="FG22" s="51"/>
      <c r="FH22" s="51"/>
      <c r="FI22" s="51"/>
      <c r="FJ22" s="51"/>
      <c r="FK22" s="51"/>
      <c r="FL22" s="51"/>
      <c r="FM22" s="51"/>
      <c r="FN22" s="51"/>
      <c r="FO22" s="51"/>
      <c r="FP22" s="51"/>
      <c r="FQ22" s="51"/>
      <c r="FR22" s="51"/>
      <c r="FS22" s="51"/>
      <c r="FT22" s="51"/>
      <c r="FU22" s="51"/>
      <c r="FV22" s="51"/>
      <c r="FW22" s="51"/>
      <c r="FX22" s="51"/>
      <c r="FY22" s="51"/>
      <c r="FZ22" s="51"/>
      <c r="GA22" s="51"/>
      <c r="GB22" s="51"/>
      <c r="GC22" s="51"/>
      <c r="GD22" s="51"/>
      <c r="GE22" s="51"/>
      <c r="GF22" s="51"/>
      <c r="GG22" s="51"/>
      <c r="GH22" s="51"/>
      <c r="GI22" s="51"/>
      <c r="GJ22" s="51"/>
      <c r="GK22" s="51"/>
      <c r="GL22" s="51"/>
      <c r="GM22" s="51"/>
      <c r="GN22" s="51"/>
      <c r="GO22" s="51"/>
      <c r="GP22" s="51"/>
      <c r="GQ22" s="51"/>
      <c r="GR22" s="51"/>
      <c r="GS22" s="51"/>
      <c r="GT22" s="51"/>
      <c r="GU22" s="51"/>
      <c r="GV22" s="51"/>
      <c r="GW22" s="51"/>
      <c r="GX22" s="51"/>
      <c r="GY22" s="51"/>
      <c r="GZ22" s="51"/>
      <c r="HA22" s="51"/>
      <c r="HB22" s="51"/>
      <c r="HC22" s="51"/>
      <c r="HD22" s="51"/>
      <c r="HE22" s="51"/>
      <c r="HF22" s="51"/>
      <c r="HG22" s="51"/>
      <c r="HH22" s="51"/>
      <c r="HI22" s="51"/>
      <c r="HJ22" s="51"/>
      <c r="HK22" s="51"/>
      <c r="HL22" s="51"/>
      <c r="HM22" s="51"/>
      <c r="HN22" s="51"/>
      <c r="HO22" s="51"/>
      <c r="HP22" s="51"/>
      <c r="HQ22" s="51"/>
      <c r="HR22" s="51"/>
      <c r="HS22" s="51"/>
      <c r="HT22" s="51"/>
      <c r="HU22" s="51"/>
      <c r="HV22" s="51"/>
      <c r="HW22" s="51"/>
      <c r="HX22" s="51"/>
      <c r="HY22" s="51"/>
      <c r="HZ22" s="51"/>
    </row>
    <row r="23" spans="1:234" ht="24.75" customHeight="1">
      <c r="A23" s="46"/>
      <c r="B23" s="121"/>
      <c r="C23" s="121"/>
      <c r="D23" s="122"/>
      <c r="E23" s="61" t="s">
        <v>80</v>
      </c>
      <c r="F23" s="60">
        <f>SUM('TSE:TRE-AP'!F23)</f>
        <v>0</v>
      </c>
      <c r="G23" s="46"/>
      <c r="H23" s="46"/>
      <c r="I23" s="46"/>
      <c r="J23" s="46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  <c r="AA23" s="51"/>
      <c r="AB23" s="51"/>
      <c r="AC23" s="51"/>
      <c r="AD23" s="51"/>
      <c r="AE23" s="51"/>
      <c r="AF23" s="51"/>
      <c r="AG23" s="51"/>
      <c r="AH23" s="51"/>
      <c r="AI23" s="51"/>
      <c r="AJ23" s="51"/>
      <c r="AK23" s="51"/>
      <c r="AL23" s="51"/>
      <c r="AM23" s="51"/>
      <c r="AN23" s="51"/>
      <c r="AO23" s="51"/>
      <c r="AP23" s="51"/>
      <c r="AQ23" s="51"/>
      <c r="AR23" s="51"/>
      <c r="AS23" s="51"/>
      <c r="AT23" s="51"/>
      <c r="AU23" s="51"/>
      <c r="AV23" s="51"/>
      <c r="AW23" s="51"/>
      <c r="AX23" s="51"/>
      <c r="AY23" s="51"/>
      <c r="AZ23" s="51"/>
      <c r="BA23" s="51"/>
      <c r="BB23" s="51"/>
      <c r="BC23" s="51"/>
      <c r="BD23" s="51"/>
      <c r="BE23" s="51"/>
      <c r="BF23" s="51"/>
      <c r="BG23" s="51"/>
      <c r="BH23" s="51"/>
      <c r="BI23" s="51"/>
      <c r="BJ23" s="51"/>
      <c r="BK23" s="51"/>
      <c r="BL23" s="51"/>
      <c r="BM23" s="51"/>
      <c r="BN23" s="51"/>
      <c r="BO23" s="51"/>
      <c r="BP23" s="51"/>
      <c r="BQ23" s="51"/>
      <c r="BR23" s="51"/>
      <c r="BS23" s="51"/>
      <c r="BT23" s="51"/>
      <c r="BU23" s="51"/>
      <c r="BV23" s="51"/>
      <c r="BW23" s="51"/>
      <c r="BX23" s="51"/>
      <c r="BY23" s="51"/>
      <c r="BZ23" s="51"/>
      <c r="CA23" s="51"/>
      <c r="CB23" s="51"/>
      <c r="CC23" s="51"/>
      <c r="CD23" s="51"/>
      <c r="CE23" s="51"/>
      <c r="CF23" s="51"/>
      <c r="CG23" s="51"/>
      <c r="CH23" s="51"/>
      <c r="CI23" s="51"/>
      <c r="CJ23" s="51"/>
      <c r="CK23" s="51"/>
      <c r="CL23" s="51"/>
      <c r="CM23" s="51"/>
      <c r="CN23" s="51"/>
      <c r="CO23" s="51"/>
      <c r="CP23" s="51"/>
      <c r="CQ23" s="51"/>
      <c r="CR23" s="51"/>
      <c r="CS23" s="51"/>
      <c r="CT23" s="51"/>
      <c r="CU23" s="51"/>
      <c r="CV23" s="51"/>
      <c r="CW23" s="51"/>
      <c r="CX23" s="51"/>
      <c r="CY23" s="51"/>
      <c r="CZ23" s="51"/>
      <c r="DA23" s="51"/>
      <c r="DB23" s="51"/>
      <c r="DC23" s="51"/>
      <c r="DD23" s="51"/>
      <c r="DE23" s="51"/>
      <c r="DF23" s="51"/>
      <c r="DG23" s="51"/>
      <c r="DH23" s="51"/>
      <c r="DI23" s="51"/>
      <c r="DJ23" s="51"/>
      <c r="DK23" s="51"/>
      <c r="DL23" s="51"/>
      <c r="DM23" s="51"/>
      <c r="DN23" s="51"/>
      <c r="DO23" s="51"/>
      <c r="DP23" s="51"/>
      <c r="DQ23" s="51"/>
      <c r="DR23" s="51"/>
      <c r="DS23" s="51"/>
      <c r="DT23" s="51"/>
      <c r="DU23" s="51"/>
      <c r="DV23" s="51"/>
      <c r="DW23" s="51"/>
      <c r="DX23" s="51"/>
      <c r="DY23" s="51"/>
      <c r="DZ23" s="51"/>
      <c r="EA23" s="51"/>
      <c r="EB23" s="51"/>
      <c r="EC23" s="51"/>
      <c r="ED23" s="51"/>
      <c r="EE23" s="51"/>
      <c r="EF23" s="51"/>
      <c r="EG23" s="51"/>
      <c r="EH23" s="51"/>
      <c r="EI23" s="51"/>
      <c r="EJ23" s="51"/>
      <c r="EK23" s="51"/>
      <c r="EL23" s="51"/>
      <c r="EM23" s="51"/>
      <c r="EN23" s="51"/>
      <c r="EO23" s="51"/>
      <c r="EP23" s="51"/>
      <c r="EQ23" s="51"/>
      <c r="ER23" s="51"/>
      <c r="ES23" s="51"/>
      <c r="ET23" s="51"/>
      <c r="EU23" s="51"/>
      <c r="EV23" s="51"/>
      <c r="EW23" s="51"/>
      <c r="EX23" s="51"/>
      <c r="EY23" s="51"/>
      <c r="EZ23" s="51"/>
      <c r="FA23" s="51"/>
      <c r="FB23" s="51"/>
      <c r="FC23" s="51"/>
      <c r="FD23" s="51"/>
      <c r="FE23" s="51"/>
      <c r="FF23" s="51"/>
      <c r="FG23" s="51"/>
      <c r="FH23" s="51"/>
      <c r="FI23" s="51"/>
      <c r="FJ23" s="51"/>
      <c r="FK23" s="51"/>
      <c r="FL23" s="51"/>
      <c r="FM23" s="51"/>
      <c r="FN23" s="51"/>
      <c r="FO23" s="51"/>
      <c r="FP23" s="51"/>
      <c r="FQ23" s="51"/>
      <c r="FR23" s="51"/>
      <c r="FS23" s="51"/>
      <c r="FT23" s="51"/>
      <c r="FU23" s="51"/>
      <c r="FV23" s="51"/>
      <c r="FW23" s="51"/>
      <c r="FX23" s="51"/>
      <c r="FY23" s="51"/>
      <c r="FZ23" s="51"/>
      <c r="GA23" s="51"/>
      <c r="GB23" s="51"/>
      <c r="GC23" s="51"/>
      <c r="GD23" s="51"/>
      <c r="GE23" s="51"/>
      <c r="GF23" s="51"/>
      <c r="GG23" s="51"/>
      <c r="GH23" s="51"/>
      <c r="GI23" s="51"/>
      <c r="GJ23" s="51"/>
      <c r="GK23" s="51"/>
      <c r="GL23" s="51"/>
      <c r="GM23" s="51"/>
      <c r="GN23" s="51"/>
      <c r="GO23" s="51"/>
      <c r="GP23" s="51"/>
      <c r="GQ23" s="51"/>
      <c r="GR23" s="51"/>
      <c r="GS23" s="51"/>
      <c r="GT23" s="51"/>
      <c r="GU23" s="51"/>
      <c r="GV23" s="51"/>
      <c r="GW23" s="51"/>
      <c r="GX23" s="51"/>
      <c r="GY23" s="51"/>
      <c r="GZ23" s="51"/>
      <c r="HA23" s="51"/>
      <c r="HB23" s="51"/>
      <c r="HC23" s="51"/>
      <c r="HD23" s="51"/>
      <c r="HE23" s="51"/>
      <c r="HF23" s="51"/>
      <c r="HG23" s="51"/>
      <c r="HH23" s="51"/>
      <c r="HI23" s="51"/>
      <c r="HJ23" s="51"/>
      <c r="HK23" s="51"/>
      <c r="HL23" s="51"/>
      <c r="HM23" s="51"/>
      <c r="HN23" s="51"/>
      <c r="HO23" s="51"/>
      <c r="HP23" s="51"/>
      <c r="HQ23" s="51"/>
      <c r="HR23" s="51"/>
      <c r="HS23" s="51"/>
      <c r="HT23" s="51"/>
      <c r="HU23" s="51"/>
      <c r="HV23" s="51"/>
      <c r="HW23" s="51"/>
      <c r="HX23" s="51"/>
      <c r="HY23" s="51"/>
      <c r="HZ23" s="51"/>
    </row>
    <row r="24" spans="1:234" ht="24.75" customHeight="1">
      <c r="A24" s="46"/>
      <c r="B24" s="121"/>
      <c r="C24" s="121"/>
      <c r="D24" s="122"/>
      <c r="E24" s="61" t="s">
        <v>82</v>
      </c>
      <c r="F24" s="60">
        <f>SUM('TSE:TRE-AP'!F24)</f>
        <v>26</v>
      </c>
      <c r="G24" s="46"/>
      <c r="H24" s="46"/>
      <c r="I24" s="46"/>
      <c r="J24" s="46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1"/>
      <c r="CN24" s="51"/>
      <c r="CO24" s="51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1"/>
      <c r="DC24" s="51"/>
      <c r="DD24" s="51"/>
      <c r="DE24" s="51"/>
      <c r="DF24" s="51"/>
      <c r="DG24" s="51"/>
      <c r="DH24" s="51"/>
      <c r="DI24" s="51"/>
      <c r="DJ24" s="51"/>
      <c r="DK24" s="51"/>
      <c r="DL24" s="51"/>
      <c r="DM24" s="51"/>
      <c r="DN24" s="51"/>
      <c r="DO24" s="51"/>
      <c r="DP24" s="51"/>
      <c r="DQ24" s="51"/>
      <c r="DR24" s="51"/>
      <c r="DS24" s="51"/>
      <c r="DT24" s="51"/>
      <c r="DU24" s="51"/>
      <c r="DV24" s="51"/>
      <c r="DW24" s="51"/>
      <c r="DX24" s="51"/>
      <c r="DY24" s="51"/>
      <c r="DZ24" s="51"/>
      <c r="EA24" s="51"/>
      <c r="EB24" s="51"/>
      <c r="EC24" s="51"/>
      <c r="ED24" s="51"/>
      <c r="EE24" s="51"/>
      <c r="EF24" s="51"/>
      <c r="EG24" s="51"/>
      <c r="EH24" s="51"/>
      <c r="EI24" s="51"/>
      <c r="EJ24" s="51"/>
      <c r="EK24" s="51"/>
      <c r="EL24" s="51"/>
      <c r="EM24" s="51"/>
      <c r="EN24" s="51"/>
      <c r="EO24" s="51"/>
      <c r="EP24" s="51"/>
      <c r="EQ24" s="51"/>
      <c r="ER24" s="51"/>
      <c r="ES24" s="51"/>
      <c r="ET24" s="51"/>
      <c r="EU24" s="51"/>
      <c r="EV24" s="51"/>
      <c r="EW24" s="51"/>
      <c r="EX24" s="51"/>
      <c r="EY24" s="51"/>
      <c r="EZ24" s="51"/>
      <c r="FA24" s="51"/>
      <c r="FB24" s="51"/>
      <c r="FC24" s="51"/>
      <c r="FD24" s="51"/>
      <c r="FE24" s="51"/>
      <c r="FF24" s="51"/>
      <c r="FG24" s="51"/>
      <c r="FH24" s="51"/>
      <c r="FI24" s="51"/>
      <c r="FJ24" s="51"/>
      <c r="FK24" s="51"/>
      <c r="FL24" s="51"/>
      <c r="FM24" s="51"/>
      <c r="FN24" s="51"/>
      <c r="FO24" s="51"/>
      <c r="FP24" s="51"/>
      <c r="FQ24" s="51"/>
      <c r="FR24" s="51"/>
      <c r="FS24" s="51"/>
      <c r="FT24" s="51"/>
      <c r="FU24" s="51"/>
      <c r="FV24" s="51"/>
      <c r="FW24" s="51"/>
      <c r="FX24" s="51"/>
      <c r="FY24" s="51"/>
      <c r="FZ24" s="51"/>
      <c r="GA24" s="51"/>
      <c r="GB24" s="51"/>
      <c r="GC24" s="51"/>
      <c r="GD24" s="51"/>
      <c r="GE24" s="51"/>
      <c r="GF24" s="51"/>
      <c r="GG24" s="51"/>
      <c r="GH24" s="51"/>
      <c r="GI24" s="51"/>
      <c r="GJ24" s="51"/>
      <c r="GK24" s="51"/>
      <c r="GL24" s="51"/>
      <c r="GM24" s="51"/>
      <c r="GN24" s="51"/>
      <c r="GO24" s="51"/>
      <c r="GP24" s="51"/>
      <c r="GQ24" s="51"/>
      <c r="GR24" s="51"/>
      <c r="GS24" s="51"/>
      <c r="GT24" s="51"/>
      <c r="GU24" s="51"/>
      <c r="GV24" s="51"/>
      <c r="GW24" s="51"/>
      <c r="GX24" s="51"/>
      <c r="GY24" s="51"/>
      <c r="GZ24" s="51"/>
      <c r="HA24" s="51"/>
      <c r="HB24" s="51"/>
      <c r="HC24" s="51"/>
      <c r="HD24" s="51"/>
      <c r="HE24" s="51"/>
      <c r="HF24" s="51"/>
      <c r="HG24" s="51"/>
      <c r="HH24" s="51"/>
      <c r="HI24" s="51"/>
      <c r="HJ24" s="51"/>
      <c r="HK24" s="51"/>
      <c r="HL24" s="51"/>
      <c r="HM24" s="51"/>
      <c r="HN24" s="51"/>
      <c r="HO24" s="51"/>
      <c r="HP24" s="51"/>
      <c r="HQ24" s="51"/>
      <c r="HR24" s="51"/>
      <c r="HS24" s="51"/>
      <c r="HT24" s="51"/>
      <c r="HU24" s="51"/>
      <c r="HV24" s="51"/>
      <c r="HW24" s="51"/>
      <c r="HX24" s="51"/>
      <c r="HY24" s="51"/>
      <c r="HZ24" s="51"/>
    </row>
    <row r="25" spans="1:234" ht="24.75" customHeight="1">
      <c r="A25" s="46"/>
      <c r="B25" s="123"/>
      <c r="C25" s="123"/>
      <c r="D25" s="124"/>
      <c r="E25" s="61" t="s">
        <v>89</v>
      </c>
      <c r="F25" s="60">
        <f>SUM('TSE:TRE-AP'!F25)</f>
        <v>0</v>
      </c>
      <c r="G25" s="46"/>
      <c r="H25" s="46"/>
      <c r="I25" s="46"/>
      <c r="J25" s="46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51"/>
      <c r="BD25" s="51"/>
      <c r="BE25" s="51"/>
      <c r="BF25" s="51"/>
      <c r="BG25" s="51"/>
      <c r="BH25" s="51"/>
      <c r="BI25" s="51"/>
      <c r="BJ25" s="51"/>
      <c r="BK25" s="51"/>
      <c r="BL25" s="51"/>
      <c r="BM25" s="51"/>
      <c r="BN25" s="51"/>
      <c r="BO25" s="51"/>
      <c r="BP25" s="51"/>
      <c r="BQ25" s="51"/>
      <c r="BR25" s="51"/>
      <c r="BS25" s="51"/>
      <c r="BT25" s="51"/>
      <c r="BU25" s="51"/>
      <c r="BV25" s="51"/>
      <c r="BW25" s="51"/>
      <c r="BX25" s="51"/>
      <c r="BY25" s="51"/>
      <c r="BZ25" s="51"/>
      <c r="CA25" s="51"/>
      <c r="CB25" s="51"/>
      <c r="CC25" s="51"/>
      <c r="CD25" s="51"/>
      <c r="CE25" s="51"/>
      <c r="CF25" s="51"/>
      <c r="CG25" s="51"/>
      <c r="CH25" s="51"/>
      <c r="CI25" s="51"/>
      <c r="CJ25" s="51"/>
      <c r="CK25" s="51"/>
      <c r="CL25" s="51"/>
      <c r="CM25" s="51"/>
      <c r="CN25" s="51"/>
      <c r="CO25" s="51"/>
      <c r="CP25" s="51"/>
      <c r="CQ25" s="51"/>
      <c r="CR25" s="51"/>
      <c r="CS25" s="51"/>
      <c r="CT25" s="51"/>
      <c r="CU25" s="51"/>
      <c r="CV25" s="51"/>
      <c r="CW25" s="51"/>
      <c r="CX25" s="51"/>
      <c r="CY25" s="51"/>
      <c r="CZ25" s="51"/>
      <c r="DA25" s="51"/>
      <c r="DB25" s="51"/>
      <c r="DC25" s="51"/>
      <c r="DD25" s="51"/>
      <c r="DE25" s="51"/>
      <c r="DF25" s="51"/>
      <c r="DG25" s="51"/>
      <c r="DH25" s="51"/>
      <c r="DI25" s="51"/>
      <c r="DJ25" s="51"/>
      <c r="DK25" s="51"/>
      <c r="DL25" s="51"/>
      <c r="DM25" s="51"/>
      <c r="DN25" s="51"/>
      <c r="DO25" s="51"/>
      <c r="DP25" s="51"/>
      <c r="DQ25" s="51"/>
      <c r="DR25" s="51"/>
      <c r="DS25" s="51"/>
      <c r="DT25" s="51"/>
      <c r="DU25" s="51"/>
      <c r="DV25" s="51"/>
      <c r="DW25" s="51"/>
      <c r="DX25" s="51"/>
      <c r="DY25" s="51"/>
      <c r="DZ25" s="51"/>
      <c r="EA25" s="51"/>
      <c r="EB25" s="51"/>
      <c r="EC25" s="51"/>
      <c r="ED25" s="51"/>
      <c r="EE25" s="51"/>
      <c r="EF25" s="51"/>
      <c r="EG25" s="51"/>
      <c r="EH25" s="51"/>
      <c r="EI25" s="51"/>
      <c r="EJ25" s="51"/>
      <c r="EK25" s="51"/>
      <c r="EL25" s="51"/>
      <c r="EM25" s="51"/>
      <c r="EN25" s="51"/>
      <c r="EO25" s="51"/>
      <c r="EP25" s="51"/>
      <c r="EQ25" s="51"/>
      <c r="ER25" s="51"/>
      <c r="ES25" s="51"/>
      <c r="ET25" s="51"/>
      <c r="EU25" s="51"/>
      <c r="EV25" s="51"/>
      <c r="EW25" s="51"/>
      <c r="EX25" s="51"/>
      <c r="EY25" s="51"/>
      <c r="EZ25" s="51"/>
      <c r="FA25" s="51"/>
      <c r="FB25" s="51"/>
      <c r="FC25" s="51"/>
      <c r="FD25" s="51"/>
      <c r="FE25" s="51"/>
      <c r="FF25" s="51"/>
      <c r="FG25" s="51"/>
      <c r="FH25" s="51"/>
      <c r="FI25" s="51"/>
      <c r="FJ25" s="51"/>
      <c r="FK25" s="51"/>
      <c r="FL25" s="51"/>
      <c r="FM25" s="51"/>
      <c r="FN25" s="51"/>
      <c r="FO25" s="51"/>
      <c r="FP25" s="51"/>
      <c r="FQ25" s="51"/>
      <c r="FR25" s="51"/>
      <c r="FS25" s="51"/>
      <c r="FT25" s="51"/>
      <c r="FU25" s="51"/>
      <c r="FV25" s="51"/>
      <c r="FW25" s="51"/>
      <c r="FX25" s="51"/>
      <c r="FY25" s="51"/>
      <c r="FZ25" s="51"/>
      <c r="GA25" s="51"/>
      <c r="GB25" s="51"/>
      <c r="GC25" s="51"/>
      <c r="GD25" s="51"/>
      <c r="GE25" s="51"/>
      <c r="GF25" s="51"/>
      <c r="GG25" s="51"/>
      <c r="GH25" s="51"/>
      <c r="GI25" s="51"/>
      <c r="GJ25" s="51"/>
      <c r="GK25" s="51"/>
      <c r="GL25" s="51"/>
      <c r="GM25" s="51"/>
      <c r="GN25" s="51"/>
      <c r="GO25" s="51"/>
      <c r="GP25" s="51"/>
      <c r="GQ25" s="51"/>
      <c r="GR25" s="51"/>
      <c r="GS25" s="51"/>
      <c r="GT25" s="51"/>
      <c r="GU25" s="51"/>
      <c r="GV25" s="51"/>
      <c r="GW25" s="51"/>
      <c r="GX25" s="51"/>
      <c r="GY25" s="51"/>
      <c r="GZ25" s="51"/>
      <c r="HA25" s="51"/>
      <c r="HB25" s="51"/>
      <c r="HC25" s="51"/>
      <c r="HD25" s="51"/>
      <c r="HE25" s="51"/>
      <c r="HF25" s="51"/>
      <c r="HG25" s="51"/>
      <c r="HH25" s="51"/>
      <c r="HI25" s="51"/>
      <c r="HJ25" s="51"/>
      <c r="HK25" s="51"/>
      <c r="HL25" s="51"/>
      <c r="HM25" s="51"/>
      <c r="HN25" s="51"/>
      <c r="HO25" s="51"/>
      <c r="HP25" s="51"/>
      <c r="HQ25" s="51"/>
      <c r="HR25" s="51"/>
      <c r="HS25" s="51"/>
      <c r="HT25" s="51"/>
      <c r="HU25" s="51"/>
      <c r="HV25" s="51"/>
      <c r="HW25" s="51"/>
      <c r="HX25" s="51"/>
      <c r="HY25" s="51"/>
      <c r="HZ25" s="51"/>
    </row>
    <row r="26" spans="1:234" ht="24.75" customHeight="1">
      <c r="A26" s="46"/>
      <c r="B26" s="118" t="s">
        <v>90</v>
      </c>
      <c r="C26" s="118"/>
      <c r="D26" s="133"/>
      <c r="E26" s="61" t="s">
        <v>87</v>
      </c>
      <c r="F26" s="60">
        <f>SUM('TSE:TRE-AP'!F26)</f>
        <v>10</v>
      </c>
      <c r="G26" s="46"/>
      <c r="H26" s="46"/>
      <c r="I26" s="46"/>
      <c r="J26" s="46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  <c r="AJ26" s="51"/>
      <c r="AK26" s="51"/>
      <c r="AL26" s="51"/>
      <c r="AM26" s="51"/>
      <c r="AN26" s="51"/>
      <c r="AO26" s="51"/>
      <c r="AP26" s="51"/>
      <c r="AQ26" s="51"/>
      <c r="AR26" s="51"/>
      <c r="AS26" s="51"/>
      <c r="AT26" s="51"/>
      <c r="AU26" s="51"/>
      <c r="AV26" s="51"/>
      <c r="AW26" s="51"/>
      <c r="AX26" s="51"/>
      <c r="AY26" s="51"/>
      <c r="AZ26" s="51"/>
      <c r="BA26" s="51"/>
      <c r="BB26" s="51"/>
      <c r="BC26" s="51"/>
      <c r="BD26" s="51"/>
      <c r="BE26" s="51"/>
      <c r="BF26" s="51"/>
      <c r="BG26" s="51"/>
      <c r="BH26" s="51"/>
      <c r="BI26" s="51"/>
      <c r="BJ26" s="51"/>
      <c r="BK26" s="51"/>
      <c r="BL26" s="51"/>
      <c r="BM26" s="51"/>
      <c r="BN26" s="51"/>
      <c r="BO26" s="51"/>
      <c r="BP26" s="51"/>
      <c r="BQ26" s="51"/>
      <c r="BR26" s="51"/>
      <c r="BS26" s="51"/>
      <c r="BT26" s="51"/>
      <c r="BU26" s="51"/>
      <c r="BV26" s="51"/>
      <c r="BW26" s="51"/>
      <c r="BX26" s="51"/>
      <c r="BY26" s="51"/>
      <c r="BZ26" s="51"/>
      <c r="CA26" s="51"/>
      <c r="CB26" s="51"/>
      <c r="CC26" s="51"/>
      <c r="CD26" s="51"/>
      <c r="CE26" s="51"/>
      <c r="CF26" s="51"/>
      <c r="CG26" s="51"/>
      <c r="CH26" s="51"/>
      <c r="CI26" s="51"/>
      <c r="CJ26" s="51"/>
      <c r="CK26" s="51"/>
      <c r="CL26" s="51"/>
      <c r="CM26" s="51"/>
      <c r="CN26" s="51"/>
      <c r="CO26" s="51"/>
      <c r="CP26" s="51"/>
      <c r="CQ26" s="51"/>
      <c r="CR26" s="51"/>
      <c r="CS26" s="51"/>
      <c r="CT26" s="51"/>
      <c r="CU26" s="51"/>
      <c r="CV26" s="51"/>
      <c r="CW26" s="51"/>
      <c r="CX26" s="51"/>
      <c r="CY26" s="51"/>
      <c r="CZ26" s="51"/>
      <c r="DA26" s="51"/>
      <c r="DB26" s="51"/>
      <c r="DC26" s="51"/>
      <c r="DD26" s="51"/>
      <c r="DE26" s="51"/>
      <c r="DF26" s="51"/>
      <c r="DG26" s="51"/>
      <c r="DH26" s="51"/>
      <c r="DI26" s="51"/>
      <c r="DJ26" s="51"/>
      <c r="DK26" s="51"/>
      <c r="DL26" s="51"/>
      <c r="DM26" s="51"/>
      <c r="DN26" s="51"/>
      <c r="DO26" s="51"/>
      <c r="DP26" s="51"/>
      <c r="DQ26" s="51"/>
      <c r="DR26" s="51"/>
      <c r="DS26" s="51"/>
      <c r="DT26" s="51"/>
      <c r="DU26" s="51"/>
      <c r="DV26" s="51"/>
      <c r="DW26" s="51"/>
      <c r="DX26" s="51"/>
      <c r="DY26" s="51"/>
      <c r="DZ26" s="51"/>
      <c r="EA26" s="51"/>
      <c r="EB26" s="51"/>
      <c r="EC26" s="51"/>
      <c r="ED26" s="51"/>
      <c r="EE26" s="51"/>
      <c r="EF26" s="51"/>
      <c r="EG26" s="51"/>
      <c r="EH26" s="51"/>
      <c r="EI26" s="51"/>
      <c r="EJ26" s="51"/>
      <c r="EK26" s="51"/>
      <c r="EL26" s="51"/>
      <c r="EM26" s="51"/>
      <c r="EN26" s="51"/>
      <c r="EO26" s="51"/>
      <c r="EP26" s="51"/>
      <c r="EQ26" s="51"/>
      <c r="ER26" s="51"/>
      <c r="ES26" s="51"/>
      <c r="ET26" s="51"/>
      <c r="EU26" s="51"/>
      <c r="EV26" s="51"/>
      <c r="EW26" s="51"/>
      <c r="EX26" s="51"/>
      <c r="EY26" s="51"/>
      <c r="EZ26" s="51"/>
      <c r="FA26" s="51"/>
      <c r="FB26" s="51"/>
      <c r="FC26" s="51"/>
      <c r="FD26" s="51"/>
      <c r="FE26" s="51"/>
      <c r="FF26" s="51"/>
      <c r="FG26" s="51"/>
      <c r="FH26" s="51"/>
      <c r="FI26" s="51"/>
      <c r="FJ26" s="51"/>
      <c r="FK26" s="51"/>
      <c r="FL26" s="51"/>
      <c r="FM26" s="51"/>
      <c r="FN26" s="51"/>
      <c r="FO26" s="51"/>
      <c r="FP26" s="51"/>
      <c r="FQ26" s="51"/>
      <c r="FR26" s="51"/>
      <c r="FS26" s="51"/>
      <c r="FT26" s="51"/>
      <c r="FU26" s="51"/>
      <c r="FV26" s="51"/>
      <c r="FW26" s="51"/>
      <c r="FX26" s="51"/>
      <c r="FY26" s="51"/>
      <c r="FZ26" s="51"/>
      <c r="GA26" s="51"/>
      <c r="GB26" s="51"/>
      <c r="GC26" s="51"/>
      <c r="GD26" s="51"/>
      <c r="GE26" s="51"/>
      <c r="GF26" s="51"/>
      <c r="GG26" s="51"/>
      <c r="GH26" s="51"/>
      <c r="GI26" s="51"/>
      <c r="GJ26" s="51"/>
      <c r="GK26" s="51"/>
      <c r="GL26" s="51"/>
      <c r="GM26" s="51"/>
      <c r="GN26" s="51"/>
      <c r="GO26" s="51"/>
      <c r="GP26" s="51"/>
      <c r="GQ26" s="51"/>
      <c r="GR26" s="51"/>
      <c r="GS26" s="51"/>
      <c r="GT26" s="51"/>
      <c r="GU26" s="51"/>
      <c r="GV26" s="51"/>
      <c r="GW26" s="51"/>
      <c r="GX26" s="51"/>
      <c r="GY26" s="51"/>
      <c r="GZ26" s="51"/>
      <c r="HA26" s="51"/>
      <c r="HB26" s="51"/>
      <c r="HC26" s="51"/>
      <c r="HD26" s="51"/>
      <c r="HE26" s="51"/>
      <c r="HF26" s="51"/>
      <c r="HG26" s="51"/>
      <c r="HH26" s="51"/>
      <c r="HI26" s="51"/>
      <c r="HJ26" s="51"/>
      <c r="HK26" s="51"/>
      <c r="HL26" s="51"/>
      <c r="HM26" s="51"/>
      <c r="HN26" s="51"/>
      <c r="HO26" s="51"/>
      <c r="HP26" s="51"/>
      <c r="HQ26" s="51"/>
      <c r="HR26" s="51"/>
      <c r="HS26" s="51"/>
      <c r="HT26" s="51"/>
      <c r="HU26" s="51"/>
      <c r="HV26" s="51"/>
      <c r="HW26" s="51"/>
      <c r="HX26" s="51"/>
      <c r="HY26" s="51"/>
      <c r="HZ26" s="51"/>
    </row>
    <row r="27" spans="1:234" ht="24.75" customHeight="1">
      <c r="A27" s="46"/>
      <c r="B27" s="125"/>
      <c r="C27" s="125"/>
      <c r="D27" s="138"/>
      <c r="E27" s="61" t="s">
        <v>88</v>
      </c>
      <c r="F27" s="60">
        <f>SUM('TSE:TRE-AP'!F27)</f>
        <v>0</v>
      </c>
      <c r="G27" s="46"/>
      <c r="H27" s="46"/>
      <c r="I27" s="46"/>
      <c r="J27" s="46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  <c r="AJ27" s="51"/>
      <c r="AK27" s="51"/>
      <c r="AL27" s="51"/>
      <c r="AM27" s="51"/>
      <c r="AN27" s="51"/>
      <c r="AO27" s="51"/>
      <c r="AP27" s="51"/>
      <c r="AQ27" s="51"/>
      <c r="AR27" s="51"/>
      <c r="AS27" s="51"/>
      <c r="AT27" s="51"/>
      <c r="AU27" s="51"/>
      <c r="AV27" s="51"/>
      <c r="AW27" s="51"/>
      <c r="AX27" s="51"/>
      <c r="AY27" s="51"/>
      <c r="AZ27" s="51"/>
      <c r="BA27" s="51"/>
      <c r="BB27" s="51"/>
      <c r="BC27" s="51"/>
      <c r="BD27" s="51"/>
      <c r="BE27" s="51"/>
      <c r="BF27" s="51"/>
      <c r="BG27" s="51"/>
      <c r="BH27" s="51"/>
      <c r="BI27" s="51"/>
      <c r="BJ27" s="51"/>
      <c r="BK27" s="51"/>
      <c r="BL27" s="51"/>
      <c r="BM27" s="51"/>
      <c r="BN27" s="51"/>
      <c r="BO27" s="51"/>
      <c r="BP27" s="51"/>
      <c r="BQ27" s="51"/>
      <c r="BR27" s="51"/>
      <c r="BS27" s="51"/>
      <c r="BT27" s="51"/>
      <c r="BU27" s="51"/>
      <c r="BV27" s="51"/>
      <c r="BW27" s="51"/>
      <c r="BX27" s="51"/>
      <c r="BY27" s="51"/>
      <c r="BZ27" s="51"/>
      <c r="CA27" s="51"/>
      <c r="CB27" s="51"/>
      <c r="CC27" s="51"/>
      <c r="CD27" s="51"/>
      <c r="CE27" s="51"/>
      <c r="CF27" s="51"/>
      <c r="CG27" s="51"/>
      <c r="CH27" s="51"/>
      <c r="CI27" s="51"/>
      <c r="CJ27" s="51"/>
      <c r="CK27" s="51"/>
      <c r="CL27" s="51"/>
      <c r="CM27" s="51"/>
      <c r="CN27" s="51"/>
      <c r="CO27" s="51"/>
      <c r="CP27" s="51"/>
      <c r="CQ27" s="51"/>
      <c r="CR27" s="51"/>
      <c r="CS27" s="51"/>
      <c r="CT27" s="51"/>
      <c r="CU27" s="51"/>
      <c r="CV27" s="51"/>
      <c r="CW27" s="51"/>
      <c r="CX27" s="51"/>
      <c r="CY27" s="51"/>
      <c r="CZ27" s="51"/>
      <c r="DA27" s="51"/>
      <c r="DB27" s="51"/>
      <c r="DC27" s="51"/>
      <c r="DD27" s="51"/>
      <c r="DE27" s="51"/>
      <c r="DF27" s="51"/>
      <c r="DG27" s="51"/>
      <c r="DH27" s="51"/>
      <c r="DI27" s="51"/>
      <c r="DJ27" s="51"/>
      <c r="DK27" s="51"/>
      <c r="DL27" s="51"/>
      <c r="DM27" s="51"/>
      <c r="DN27" s="51"/>
      <c r="DO27" s="51"/>
      <c r="DP27" s="51"/>
      <c r="DQ27" s="51"/>
      <c r="DR27" s="51"/>
      <c r="DS27" s="51"/>
      <c r="DT27" s="51"/>
      <c r="DU27" s="51"/>
      <c r="DV27" s="51"/>
      <c r="DW27" s="51"/>
      <c r="DX27" s="51"/>
      <c r="DY27" s="51"/>
      <c r="DZ27" s="51"/>
      <c r="EA27" s="51"/>
      <c r="EB27" s="51"/>
      <c r="EC27" s="51"/>
      <c r="ED27" s="51"/>
      <c r="EE27" s="51"/>
      <c r="EF27" s="51"/>
      <c r="EG27" s="51"/>
      <c r="EH27" s="51"/>
      <c r="EI27" s="51"/>
      <c r="EJ27" s="51"/>
      <c r="EK27" s="51"/>
      <c r="EL27" s="51"/>
      <c r="EM27" s="51"/>
      <c r="EN27" s="51"/>
      <c r="EO27" s="51"/>
      <c r="EP27" s="51"/>
      <c r="EQ27" s="51"/>
      <c r="ER27" s="51"/>
      <c r="ES27" s="51"/>
      <c r="ET27" s="51"/>
      <c r="EU27" s="51"/>
      <c r="EV27" s="51"/>
      <c r="EW27" s="51"/>
      <c r="EX27" s="51"/>
      <c r="EY27" s="51"/>
      <c r="EZ27" s="51"/>
      <c r="FA27" s="51"/>
      <c r="FB27" s="51"/>
      <c r="FC27" s="51"/>
      <c r="FD27" s="51"/>
      <c r="FE27" s="51"/>
      <c r="FF27" s="51"/>
      <c r="FG27" s="51"/>
      <c r="FH27" s="51"/>
      <c r="FI27" s="51"/>
      <c r="FJ27" s="51"/>
      <c r="FK27" s="51"/>
      <c r="FL27" s="51"/>
      <c r="FM27" s="51"/>
      <c r="FN27" s="51"/>
      <c r="FO27" s="51"/>
      <c r="FP27" s="51"/>
      <c r="FQ27" s="51"/>
      <c r="FR27" s="51"/>
      <c r="FS27" s="51"/>
      <c r="FT27" s="51"/>
      <c r="FU27" s="51"/>
      <c r="FV27" s="51"/>
      <c r="FW27" s="51"/>
      <c r="FX27" s="51"/>
      <c r="FY27" s="51"/>
      <c r="FZ27" s="51"/>
      <c r="GA27" s="51"/>
      <c r="GB27" s="51"/>
      <c r="GC27" s="51"/>
      <c r="GD27" s="51"/>
      <c r="GE27" s="51"/>
      <c r="GF27" s="51"/>
      <c r="GG27" s="51"/>
      <c r="GH27" s="51"/>
      <c r="GI27" s="51"/>
      <c r="GJ27" s="51"/>
      <c r="GK27" s="51"/>
      <c r="GL27" s="51"/>
      <c r="GM27" s="51"/>
      <c r="GN27" s="51"/>
      <c r="GO27" s="51"/>
      <c r="GP27" s="51"/>
      <c r="GQ27" s="51"/>
      <c r="GR27" s="51"/>
      <c r="GS27" s="51"/>
      <c r="GT27" s="51"/>
      <c r="GU27" s="51"/>
      <c r="GV27" s="51"/>
      <c r="GW27" s="51"/>
      <c r="GX27" s="51"/>
      <c r="GY27" s="51"/>
      <c r="GZ27" s="51"/>
      <c r="HA27" s="51"/>
      <c r="HB27" s="51"/>
      <c r="HC27" s="51"/>
      <c r="HD27" s="51"/>
      <c r="HE27" s="51"/>
      <c r="HF27" s="51"/>
      <c r="HG27" s="51"/>
      <c r="HH27" s="51"/>
      <c r="HI27" s="51"/>
      <c r="HJ27" s="51"/>
      <c r="HK27" s="51"/>
      <c r="HL27" s="51"/>
      <c r="HM27" s="51"/>
      <c r="HN27" s="51"/>
      <c r="HO27" s="51"/>
      <c r="HP27" s="51"/>
      <c r="HQ27" s="51"/>
      <c r="HR27" s="51"/>
      <c r="HS27" s="51"/>
      <c r="HT27" s="51"/>
      <c r="HU27" s="51"/>
      <c r="HV27" s="51"/>
      <c r="HW27" s="51"/>
      <c r="HX27" s="51"/>
      <c r="HY27" s="51"/>
      <c r="HZ27" s="51"/>
    </row>
    <row r="28" spans="1:234" ht="24.75" customHeight="1">
      <c r="A28" s="46"/>
      <c r="B28" s="125"/>
      <c r="C28" s="125"/>
      <c r="D28" s="138"/>
      <c r="E28" s="61" t="s">
        <v>80</v>
      </c>
      <c r="F28" s="60">
        <f>SUM('TSE:TRE-AP'!F28)</f>
        <v>0</v>
      </c>
      <c r="G28" s="46"/>
      <c r="H28" s="46"/>
      <c r="I28" s="46"/>
      <c r="J28" s="46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51"/>
      <c r="BN28" s="51"/>
      <c r="BO28" s="51"/>
      <c r="BP28" s="51"/>
      <c r="BQ28" s="51"/>
      <c r="BR28" s="51"/>
      <c r="BS28" s="51"/>
      <c r="BT28" s="51"/>
      <c r="BU28" s="51"/>
      <c r="BV28" s="51"/>
      <c r="BW28" s="51"/>
      <c r="BX28" s="51"/>
      <c r="BY28" s="51"/>
      <c r="BZ28" s="51"/>
      <c r="CA28" s="51"/>
      <c r="CB28" s="51"/>
      <c r="CC28" s="51"/>
      <c r="CD28" s="51"/>
      <c r="CE28" s="51"/>
      <c r="CF28" s="51"/>
      <c r="CG28" s="51"/>
      <c r="CH28" s="51"/>
      <c r="CI28" s="51"/>
      <c r="CJ28" s="51"/>
      <c r="CK28" s="51"/>
      <c r="CL28" s="51"/>
      <c r="CM28" s="51"/>
      <c r="CN28" s="51"/>
      <c r="CO28" s="51"/>
      <c r="CP28" s="51"/>
      <c r="CQ28" s="51"/>
      <c r="CR28" s="51"/>
      <c r="CS28" s="51"/>
      <c r="CT28" s="51"/>
      <c r="CU28" s="51"/>
      <c r="CV28" s="51"/>
      <c r="CW28" s="51"/>
      <c r="CX28" s="51"/>
      <c r="CY28" s="51"/>
      <c r="CZ28" s="51"/>
      <c r="DA28" s="51"/>
      <c r="DB28" s="51"/>
      <c r="DC28" s="51"/>
      <c r="DD28" s="51"/>
      <c r="DE28" s="51"/>
      <c r="DF28" s="51"/>
      <c r="DG28" s="51"/>
      <c r="DH28" s="51"/>
      <c r="DI28" s="51"/>
      <c r="DJ28" s="51"/>
      <c r="DK28" s="51"/>
      <c r="DL28" s="51"/>
      <c r="DM28" s="51"/>
      <c r="DN28" s="51"/>
      <c r="DO28" s="51"/>
      <c r="DP28" s="51"/>
      <c r="DQ28" s="51"/>
      <c r="DR28" s="51"/>
      <c r="DS28" s="51"/>
      <c r="DT28" s="51"/>
      <c r="DU28" s="51"/>
      <c r="DV28" s="51"/>
      <c r="DW28" s="51"/>
      <c r="DX28" s="51"/>
      <c r="DY28" s="51"/>
      <c r="DZ28" s="51"/>
      <c r="EA28" s="51"/>
      <c r="EB28" s="51"/>
      <c r="EC28" s="51"/>
      <c r="ED28" s="51"/>
      <c r="EE28" s="51"/>
      <c r="EF28" s="51"/>
      <c r="EG28" s="51"/>
      <c r="EH28" s="51"/>
      <c r="EI28" s="51"/>
      <c r="EJ28" s="51"/>
      <c r="EK28" s="51"/>
      <c r="EL28" s="51"/>
      <c r="EM28" s="51"/>
      <c r="EN28" s="51"/>
      <c r="EO28" s="51"/>
      <c r="EP28" s="51"/>
      <c r="EQ28" s="51"/>
      <c r="ER28" s="51"/>
      <c r="ES28" s="51"/>
      <c r="ET28" s="51"/>
      <c r="EU28" s="51"/>
      <c r="EV28" s="51"/>
      <c r="EW28" s="51"/>
      <c r="EX28" s="51"/>
      <c r="EY28" s="51"/>
      <c r="EZ28" s="51"/>
      <c r="FA28" s="51"/>
      <c r="FB28" s="51"/>
      <c r="FC28" s="51"/>
      <c r="FD28" s="51"/>
      <c r="FE28" s="51"/>
      <c r="FF28" s="51"/>
      <c r="FG28" s="51"/>
      <c r="FH28" s="51"/>
      <c r="FI28" s="51"/>
      <c r="FJ28" s="51"/>
      <c r="FK28" s="51"/>
      <c r="FL28" s="51"/>
      <c r="FM28" s="51"/>
      <c r="FN28" s="51"/>
      <c r="FO28" s="51"/>
      <c r="FP28" s="51"/>
      <c r="FQ28" s="51"/>
      <c r="FR28" s="51"/>
      <c r="FS28" s="51"/>
      <c r="FT28" s="51"/>
      <c r="FU28" s="51"/>
      <c r="FV28" s="51"/>
      <c r="FW28" s="51"/>
      <c r="FX28" s="51"/>
      <c r="FY28" s="51"/>
      <c r="FZ28" s="51"/>
      <c r="GA28" s="51"/>
      <c r="GB28" s="51"/>
      <c r="GC28" s="51"/>
      <c r="GD28" s="51"/>
      <c r="GE28" s="51"/>
      <c r="GF28" s="51"/>
      <c r="GG28" s="51"/>
      <c r="GH28" s="51"/>
      <c r="GI28" s="51"/>
      <c r="GJ28" s="51"/>
      <c r="GK28" s="51"/>
      <c r="GL28" s="51"/>
      <c r="GM28" s="51"/>
      <c r="GN28" s="51"/>
      <c r="GO28" s="51"/>
      <c r="GP28" s="51"/>
      <c r="GQ28" s="51"/>
      <c r="GR28" s="51"/>
      <c r="GS28" s="51"/>
      <c r="GT28" s="51"/>
      <c r="GU28" s="51"/>
      <c r="GV28" s="51"/>
      <c r="GW28" s="51"/>
      <c r="GX28" s="51"/>
      <c r="GY28" s="51"/>
      <c r="GZ28" s="51"/>
      <c r="HA28" s="51"/>
      <c r="HB28" s="51"/>
      <c r="HC28" s="51"/>
      <c r="HD28" s="51"/>
      <c r="HE28" s="51"/>
      <c r="HF28" s="51"/>
      <c r="HG28" s="51"/>
      <c r="HH28" s="51"/>
      <c r="HI28" s="51"/>
      <c r="HJ28" s="51"/>
      <c r="HK28" s="51"/>
      <c r="HL28" s="51"/>
      <c r="HM28" s="51"/>
      <c r="HN28" s="51"/>
      <c r="HO28" s="51"/>
      <c r="HP28" s="51"/>
      <c r="HQ28" s="51"/>
      <c r="HR28" s="51"/>
      <c r="HS28" s="51"/>
      <c r="HT28" s="51"/>
      <c r="HU28" s="51"/>
      <c r="HV28" s="51"/>
      <c r="HW28" s="51"/>
      <c r="HX28" s="51"/>
      <c r="HY28" s="51"/>
      <c r="HZ28" s="51"/>
    </row>
    <row r="29" spans="1:234" ht="24.75" customHeight="1">
      <c r="A29" s="46"/>
      <c r="B29" s="125"/>
      <c r="C29" s="125"/>
      <c r="D29" s="138"/>
      <c r="E29" s="61" t="s">
        <v>82</v>
      </c>
      <c r="F29" s="60">
        <f>SUM('TSE:TRE-AP'!F29)</f>
        <v>0</v>
      </c>
      <c r="G29" s="46"/>
      <c r="H29" s="46"/>
      <c r="I29" s="46"/>
      <c r="J29" s="46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51"/>
      <c r="BN29" s="51"/>
      <c r="BO29" s="51"/>
      <c r="BP29" s="51"/>
      <c r="BQ29" s="51"/>
      <c r="BR29" s="51"/>
      <c r="BS29" s="51"/>
      <c r="BT29" s="51"/>
      <c r="BU29" s="51"/>
      <c r="BV29" s="51"/>
      <c r="BW29" s="51"/>
      <c r="BX29" s="51"/>
      <c r="BY29" s="51"/>
      <c r="BZ29" s="51"/>
      <c r="CA29" s="51"/>
      <c r="CB29" s="51"/>
      <c r="CC29" s="51"/>
      <c r="CD29" s="51"/>
      <c r="CE29" s="51"/>
      <c r="CF29" s="51"/>
      <c r="CG29" s="51"/>
      <c r="CH29" s="51"/>
      <c r="CI29" s="51"/>
      <c r="CJ29" s="51"/>
      <c r="CK29" s="51"/>
      <c r="CL29" s="51"/>
      <c r="CM29" s="51"/>
      <c r="CN29" s="51"/>
      <c r="CO29" s="51"/>
      <c r="CP29" s="51"/>
      <c r="CQ29" s="51"/>
      <c r="CR29" s="51"/>
      <c r="CS29" s="51"/>
      <c r="CT29" s="51"/>
      <c r="CU29" s="51"/>
      <c r="CV29" s="51"/>
      <c r="CW29" s="51"/>
      <c r="CX29" s="51"/>
      <c r="CY29" s="51"/>
      <c r="CZ29" s="51"/>
      <c r="DA29" s="51"/>
      <c r="DB29" s="51"/>
      <c r="DC29" s="51"/>
      <c r="DD29" s="51"/>
      <c r="DE29" s="51"/>
      <c r="DF29" s="51"/>
      <c r="DG29" s="51"/>
      <c r="DH29" s="51"/>
      <c r="DI29" s="51"/>
      <c r="DJ29" s="51"/>
      <c r="DK29" s="51"/>
      <c r="DL29" s="51"/>
      <c r="DM29" s="51"/>
      <c r="DN29" s="51"/>
      <c r="DO29" s="51"/>
      <c r="DP29" s="51"/>
      <c r="DQ29" s="51"/>
      <c r="DR29" s="51"/>
      <c r="DS29" s="51"/>
      <c r="DT29" s="51"/>
      <c r="DU29" s="51"/>
      <c r="DV29" s="51"/>
      <c r="DW29" s="51"/>
      <c r="DX29" s="51"/>
      <c r="DY29" s="51"/>
      <c r="DZ29" s="51"/>
      <c r="EA29" s="51"/>
      <c r="EB29" s="51"/>
      <c r="EC29" s="51"/>
      <c r="ED29" s="51"/>
      <c r="EE29" s="51"/>
      <c r="EF29" s="51"/>
      <c r="EG29" s="51"/>
      <c r="EH29" s="51"/>
      <c r="EI29" s="51"/>
      <c r="EJ29" s="51"/>
      <c r="EK29" s="51"/>
      <c r="EL29" s="51"/>
      <c r="EM29" s="51"/>
      <c r="EN29" s="51"/>
      <c r="EO29" s="51"/>
      <c r="EP29" s="51"/>
      <c r="EQ29" s="51"/>
      <c r="ER29" s="51"/>
      <c r="ES29" s="51"/>
      <c r="ET29" s="51"/>
      <c r="EU29" s="51"/>
      <c r="EV29" s="51"/>
      <c r="EW29" s="51"/>
      <c r="EX29" s="51"/>
      <c r="EY29" s="51"/>
      <c r="EZ29" s="51"/>
      <c r="FA29" s="51"/>
      <c r="FB29" s="51"/>
      <c r="FC29" s="51"/>
      <c r="FD29" s="51"/>
      <c r="FE29" s="51"/>
      <c r="FF29" s="51"/>
      <c r="FG29" s="51"/>
      <c r="FH29" s="51"/>
      <c r="FI29" s="51"/>
      <c r="FJ29" s="51"/>
      <c r="FK29" s="51"/>
      <c r="FL29" s="51"/>
      <c r="FM29" s="51"/>
      <c r="FN29" s="51"/>
      <c r="FO29" s="51"/>
      <c r="FP29" s="51"/>
      <c r="FQ29" s="51"/>
      <c r="FR29" s="51"/>
      <c r="FS29" s="51"/>
      <c r="FT29" s="51"/>
      <c r="FU29" s="51"/>
      <c r="FV29" s="51"/>
      <c r="FW29" s="51"/>
      <c r="FX29" s="51"/>
      <c r="FY29" s="51"/>
      <c r="FZ29" s="51"/>
      <c r="GA29" s="51"/>
      <c r="GB29" s="51"/>
      <c r="GC29" s="51"/>
      <c r="GD29" s="51"/>
      <c r="GE29" s="51"/>
      <c r="GF29" s="51"/>
      <c r="GG29" s="51"/>
      <c r="GH29" s="51"/>
      <c r="GI29" s="51"/>
      <c r="GJ29" s="51"/>
      <c r="GK29" s="51"/>
      <c r="GL29" s="51"/>
      <c r="GM29" s="51"/>
      <c r="GN29" s="51"/>
      <c r="GO29" s="51"/>
      <c r="GP29" s="51"/>
      <c r="GQ29" s="51"/>
      <c r="GR29" s="51"/>
      <c r="GS29" s="51"/>
      <c r="GT29" s="51"/>
      <c r="GU29" s="51"/>
      <c r="GV29" s="51"/>
      <c r="GW29" s="51"/>
      <c r="GX29" s="51"/>
      <c r="GY29" s="51"/>
      <c r="GZ29" s="51"/>
      <c r="HA29" s="51"/>
      <c r="HB29" s="51"/>
      <c r="HC29" s="51"/>
      <c r="HD29" s="51"/>
      <c r="HE29" s="51"/>
      <c r="HF29" s="51"/>
      <c r="HG29" s="51"/>
      <c r="HH29" s="51"/>
      <c r="HI29" s="51"/>
      <c r="HJ29" s="51"/>
      <c r="HK29" s="51"/>
      <c r="HL29" s="51"/>
      <c r="HM29" s="51"/>
      <c r="HN29" s="51"/>
      <c r="HO29" s="51"/>
      <c r="HP29" s="51"/>
      <c r="HQ29" s="51"/>
      <c r="HR29" s="51"/>
      <c r="HS29" s="51"/>
      <c r="HT29" s="51"/>
      <c r="HU29" s="51"/>
      <c r="HV29" s="51"/>
      <c r="HW29" s="51"/>
      <c r="HX29" s="51"/>
      <c r="HY29" s="51"/>
      <c r="HZ29" s="51"/>
    </row>
    <row r="30" spans="1:234" ht="24.75" customHeight="1">
      <c r="A30" s="46"/>
      <c r="B30" s="125"/>
      <c r="C30" s="125"/>
      <c r="D30" s="138"/>
      <c r="E30" s="61" t="s">
        <v>89</v>
      </c>
      <c r="F30" s="60">
        <f>SUM('TSE:TRE-AP'!F30)</f>
        <v>0</v>
      </c>
      <c r="G30" s="46"/>
      <c r="H30" s="46"/>
      <c r="I30" s="46"/>
      <c r="J30" s="46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1"/>
      <c r="BM30" s="51"/>
      <c r="BN30" s="51"/>
      <c r="BO30" s="51"/>
      <c r="BP30" s="51"/>
      <c r="BQ30" s="51"/>
      <c r="BR30" s="51"/>
      <c r="BS30" s="51"/>
      <c r="BT30" s="51"/>
      <c r="BU30" s="51"/>
      <c r="BV30" s="51"/>
      <c r="BW30" s="51"/>
      <c r="BX30" s="51"/>
      <c r="BY30" s="51"/>
      <c r="BZ30" s="51"/>
      <c r="CA30" s="51"/>
      <c r="CB30" s="51"/>
      <c r="CC30" s="51"/>
      <c r="CD30" s="51"/>
      <c r="CE30" s="51"/>
      <c r="CF30" s="51"/>
      <c r="CG30" s="51"/>
      <c r="CH30" s="51"/>
      <c r="CI30" s="51"/>
      <c r="CJ30" s="51"/>
      <c r="CK30" s="51"/>
      <c r="CL30" s="51"/>
      <c r="CM30" s="51"/>
      <c r="CN30" s="51"/>
      <c r="CO30" s="51"/>
      <c r="CP30" s="51"/>
      <c r="CQ30" s="51"/>
      <c r="CR30" s="51"/>
      <c r="CS30" s="51"/>
      <c r="CT30" s="51"/>
      <c r="CU30" s="51"/>
      <c r="CV30" s="51"/>
      <c r="CW30" s="51"/>
      <c r="CX30" s="51"/>
      <c r="CY30" s="51"/>
      <c r="CZ30" s="51"/>
      <c r="DA30" s="51"/>
      <c r="DB30" s="51"/>
      <c r="DC30" s="51"/>
      <c r="DD30" s="51"/>
      <c r="DE30" s="51"/>
      <c r="DF30" s="51"/>
      <c r="DG30" s="51"/>
      <c r="DH30" s="51"/>
      <c r="DI30" s="51"/>
      <c r="DJ30" s="51"/>
      <c r="DK30" s="51"/>
      <c r="DL30" s="51"/>
      <c r="DM30" s="51"/>
      <c r="DN30" s="51"/>
      <c r="DO30" s="51"/>
      <c r="DP30" s="51"/>
      <c r="DQ30" s="51"/>
      <c r="DR30" s="51"/>
      <c r="DS30" s="51"/>
      <c r="DT30" s="51"/>
      <c r="DU30" s="51"/>
      <c r="DV30" s="51"/>
      <c r="DW30" s="51"/>
      <c r="DX30" s="51"/>
      <c r="DY30" s="51"/>
      <c r="DZ30" s="51"/>
      <c r="EA30" s="51"/>
      <c r="EB30" s="51"/>
      <c r="EC30" s="51"/>
      <c r="ED30" s="51"/>
      <c r="EE30" s="51"/>
      <c r="EF30" s="51"/>
      <c r="EG30" s="51"/>
      <c r="EH30" s="51"/>
      <c r="EI30" s="51"/>
      <c r="EJ30" s="51"/>
      <c r="EK30" s="51"/>
      <c r="EL30" s="51"/>
      <c r="EM30" s="51"/>
      <c r="EN30" s="51"/>
      <c r="EO30" s="51"/>
      <c r="EP30" s="51"/>
      <c r="EQ30" s="51"/>
      <c r="ER30" s="51"/>
      <c r="ES30" s="51"/>
      <c r="ET30" s="51"/>
      <c r="EU30" s="51"/>
      <c r="EV30" s="51"/>
      <c r="EW30" s="51"/>
      <c r="EX30" s="51"/>
      <c r="EY30" s="51"/>
      <c r="EZ30" s="51"/>
      <c r="FA30" s="51"/>
      <c r="FB30" s="51"/>
      <c r="FC30" s="51"/>
      <c r="FD30" s="51"/>
      <c r="FE30" s="51"/>
      <c r="FF30" s="51"/>
      <c r="FG30" s="51"/>
      <c r="FH30" s="51"/>
      <c r="FI30" s="51"/>
      <c r="FJ30" s="51"/>
      <c r="FK30" s="51"/>
      <c r="FL30" s="51"/>
      <c r="FM30" s="51"/>
      <c r="FN30" s="51"/>
      <c r="FO30" s="51"/>
      <c r="FP30" s="51"/>
      <c r="FQ30" s="51"/>
      <c r="FR30" s="51"/>
      <c r="FS30" s="51"/>
      <c r="FT30" s="51"/>
      <c r="FU30" s="51"/>
      <c r="FV30" s="51"/>
      <c r="FW30" s="51"/>
      <c r="FX30" s="51"/>
      <c r="FY30" s="51"/>
      <c r="FZ30" s="51"/>
      <c r="GA30" s="51"/>
      <c r="GB30" s="51"/>
      <c r="GC30" s="51"/>
      <c r="GD30" s="51"/>
      <c r="GE30" s="51"/>
      <c r="GF30" s="51"/>
      <c r="GG30" s="51"/>
      <c r="GH30" s="51"/>
      <c r="GI30" s="51"/>
      <c r="GJ30" s="51"/>
      <c r="GK30" s="51"/>
      <c r="GL30" s="51"/>
      <c r="GM30" s="51"/>
      <c r="GN30" s="51"/>
      <c r="GO30" s="51"/>
      <c r="GP30" s="51"/>
      <c r="GQ30" s="51"/>
      <c r="GR30" s="51"/>
      <c r="GS30" s="51"/>
      <c r="GT30" s="51"/>
      <c r="GU30" s="51"/>
      <c r="GV30" s="51"/>
      <c r="GW30" s="51"/>
      <c r="GX30" s="51"/>
      <c r="GY30" s="51"/>
      <c r="GZ30" s="51"/>
      <c r="HA30" s="51"/>
      <c r="HB30" s="51"/>
      <c r="HC30" s="51"/>
      <c r="HD30" s="51"/>
      <c r="HE30" s="51"/>
      <c r="HF30" s="51"/>
      <c r="HG30" s="51"/>
      <c r="HH30" s="51"/>
      <c r="HI30" s="51"/>
      <c r="HJ30" s="51"/>
      <c r="HK30" s="51"/>
      <c r="HL30" s="51"/>
      <c r="HM30" s="51"/>
      <c r="HN30" s="51"/>
      <c r="HO30" s="51"/>
      <c r="HP30" s="51"/>
      <c r="HQ30" s="51"/>
      <c r="HR30" s="51"/>
      <c r="HS30" s="51"/>
      <c r="HT30" s="51"/>
      <c r="HU30" s="51"/>
      <c r="HV30" s="51"/>
      <c r="HW30" s="51"/>
      <c r="HX30" s="51"/>
      <c r="HY30" s="51"/>
      <c r="HZ30" s="51"/>
    </row>
    <row r="31" spans="1:234" ht="24.75" customHeight="1">
      <c r="A31" s="46"/>
      <c r="B31" s="139" t="s">
        <v>91</v>
      </c>
      <c r="C31" s="140"/>
      <c r="D31" s="140"/>
      <c r="E31" s="141"/>
      <c r="F31" s="63">
        <f>SUM(F8:F30)</f>
        <v>2910</v>
      </c>
      <c r="G31" s="46"/>
      <c r="H31" s="46"/>
      <c r="I31" s="46"/>
      <c r="J31" s="46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1"/>
      <c r="AL31" s="51"/>
      <c r="AM31" s="51"/>
      <c r="AN31" s="51"/>
      <c r="AO31" s="51"/>
      <c r="AP31" s="51"/>
      <c r="AQ31" s="51"/>
      <c r="AR31" s="51"/>
      <c r="AS31" s="51"/>
      <c r="AT31" s="51"/>
      <c r="AU31" s="51"/>
      <c r="AV31" s="51"/>
      <c r="AW31" s="51"/>
      <c r="AX31" s="51"/>
      <c r="AY31" s="51"/>
      <c r="AZ31" s="51"/>
      <c r="BA31" s="51"/>
      <c r="BB31" s="51"/>
      <c r="BC31" s="51"/>
      <c r="BD31" s="51"/>
      <c r="BE31" s="51"/>
      <c r="BF31" s="51"/>
      <c r="BG31" s="51"/>
      <c r="BH31" s="51"/>
      <c r="BI31" s="51"/>
      <c r="BJ31" s="51"/>
      <c r="BK31" s="51"/>
      <c r="BL31" s="51"/>
      <c r="BM31" s="51"/>
      <c r="BN31" s="51"/>
      <c r="BO31" s="51"/>
      <c r="BP31" s="51"/>
      <c r="BQ31" s="51"/>
      <c r="BR31" s="51"/>
      <c r="BS31" s="51"/>
      <c r="BT31" s="51"/>
      <c r="BU31" s="51"/>
      <c r="BV31" s="51"/>
      <c r="BW31" s="51"/>
      <c r="BX31" s="51"/>
      <c r="BY31" s="51"/>
      <c r="BZ31" s="51"/>
      <c r="CA31" s="51"/>
      <c r="CB31" s="51"/>
      <c r="CC31" s="51"/>
      <c r="CD31" s="51"/>
      <c r="CE31" s="51"/>
      <c r="CF31" s="51"/>
      <c r="CG31" s="51"/>
      <c r="CH31" s="51"/>
      <c r="CI31" s="51"/>
      <c r="CJ31" s="51"/>
      <c r="CK31" s="51"/>
      <c r="CL31" s="51"/>
      <c r="CM31" s="51"/>
      <c r="CN31" s="51"/>
      <c r="CO31" s="51"/>
      <c r="CP31" s="51"/>
      <c r="CQ31" s="51"/>
      <c r="CR31" s="51"/>
      <c r="CS31" s="51"/>
      <c r="CT31" s="51"/>
      <c r="CU31" s="51"/>
      <c r="CV31" s="51"/>
      <c r="CW31" s="51"/>
      <c r="CX31" s="51"/>
      <c r="CY31" s="51"/>
      <c r="CZ31" s="51"/>
      <c r="DA31" s="51"/>
      <c r="DB31" s="51"/>
      <c r="DC31" s="51"/>
      <c r="DD31" s="51"/>
      <c r="DE31" s="51"/>
      <c r="DF31" s="51"/>
      <c r="DG31" s="51"/>
      <c r="DH31" s="51"/>
      <c r="DI31" s="51"/>
      <c r="DJ31" s="51"/>
      <c r="DK31" s="51"/>
      <c r="DL31" s="51"/>
      <c r="DM31" s="51"/>
      <c r="DN31" s="51"/>
      <c r="DO31" s="51"/>
      <c r="DP31" s="51"/>
      <c r="DQ31" s="51"/>
      <c r="DR31" s="51"/>
      <c r="DS31" s="51"/>
      <c r="DT31" s="51"/>
      <c r="DU31" s="51"/>
      <c r="DV31" s="51"/>
      <c r="DW31" s="51"/>
      <c r="DX31" s="51"/>
      <c r="DY31" s="51"/>
      <c r="DZ31" s="51"/>
      <c r="EA31" s="51"/>
      <c r="EB31" s="51"/>
      <c r="EC31" s="51"/>
      <c r="ED31" s="51"/>
      <c r="EE31" s="51"/>
      <c r="EF31" s="51"/>
      <c r="EG31" s="51"/>
      <c r="EH31" s="51"/>
      <c r="EI31" s="51"/>
      <c r="EJ31" s="51"/>
      <c r="EK31" s="51"/>
      <c r="EL31" s="51"/>
      <c r="EM31" s="51"/>
      <c r="EN31" s="51"/>
      <c r="EO31" s="51"/>
      <c r="EP31" s="51"/>
      <c r="EQ31" s="51"/>
      <c r="ER31" s="51"/>
      <c r="ES31" s="51"/>
      <c r="ET31" s="51"/>
      <c r="EU31" s="51"/>
      <c r="EV31" s="51"/>
      <c r="EW31" s="51"/>
      <c r="EX31" s="51"/>
      <c r="EY31" s="51"/>
      <c r="EZ31" s="51"/>
      <c r="FA31" s="51"/>
      <c r="FB31" s="51"/>
      <c r="FC31" s="51"/>
      <c r="FD31" s="51"/>
      <c r="FE31" s="51"/>
      <c r="FF31" s="51"/>
      <c r="FG31" s="51"/>
      <c r="FH31" s="51"/>
      <c r="FI31" s="51"/>
      <c r="FJ31" s="51"/>
      <c r="FK31" s="51"/>
      <c r="FL31" s="51"/>
      <c r="FM31" s="51"/>
      <c r="FN31" s="51"/>
      <c r="FO31" s="51"/>
      <c r="FP31" s="51"/>
      <c r="FQ31" s="51"/>
      <c r="FR31" s="51"/>
      <c r="FS31" s="51"/>
      <c r="FT31" s="51"/>
      <c r="FU31" s="51"/>
      <c r="FV31" s="51"/>
      <c r="FW31" s="51"/>
      <c r="FX31" s="51"/>
      <c r="FY31" s="51"/>
      <c r="FZ31" s="51"/>
      <c r="GA31" s="51"/>
      <c r="GB31" s="51"/>
      <c r="GC31" s="51"/>
      <c r="GD31" s="51"/>
      <c r="GE31" s="51"/>
      <c r="GF31" s="51"/>
      <c r="GG31" s="51"/>
      <c r="GH31" s="51"/>
      <c r="GI31" s="51"/>
      <c r="GJ31" s="51"/>
      <c r="GK31" s="51"/>
      <c r="GL31" s="51"/>
      <c r="GM31" s="51"/>
      <c r="GN31" s="51"/>
      <c r="GO31" s="51"/>
      <c r="GP31" s="51"/>
      <c r="GQ31" s="51"/>
      <c r="GR31" s="51"/>
      <c r="GS31" s="51"/>
      <c r="GT31" s="51"/>
      <c r="GU31" s="51"/>
      <c r="GV31" s="51"/>
      <c r="GW31" s="51"/>
      <c r="GX31" s="51"/>
      <c r="GY31" s="51"/>
      <c r="GZ31" s="51"/>
      <c r="HA31" s="51"/>
      <c r="HB31" s="51"/>
      <c r="HC31" s="51"/>
      <c r="HD31" s="51"/>
      <c r="HE31" s="51"/>
      <c r="HF31" s="51"/>
      <c r="HG31" s="51"/>
      <c r="HH31" s="51"/>
      <c r="HI31" s="51"/>
      <c r="HJ31" s="51"/>
      <c r="HK31" s="51"/>
      <c r="HL31" s="51"/>
      <c r="HM31" s="51"/>
      <c r="HN31" s="51"/>
      <c r="HO31" s="51"/>
      <c r="HP31" s="51"/>
      <c r="HQ31" s="51"/>
      <c r="HR31" s="51"/>
      <c r="HS31" s="51"/>
      <c r="HT31" s="51"/>
      <c r="HU31" s="51"/>
      <c r="HV31" s="51"/>
      <c r="HW31" s="51"/>
      <c r="HX31" s="51"/>
      <c r="HY31" s="51"/>
      <c r="HZ31" s="51"/>
    </row>
    <row r="32" spans="1:234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1"/>
      <c r="ED32" s="51"/>
      <c r="EE32" s="51"/>
      <c r="EF32" s="51"/>
      <c r="EG32" s="51"/>
      <c r="EH32" s="51"/>
      <c r="EI32" s="51"/>
      <c r="EJ32" s="51"/>
      <c r="EK32" s="51"/>
      <c r="EL32" s="51"/>
      <c r="EM32" s="51"/>
      <c r="EN32" s="51"/>
      <c r="EO32" s="51"/>
      <c r="EP32" s="51"/>
      <c r="EQ32" s="51"/>
      <c r="ER32" s="51"/>
      <c r="ES32" s="51"/>
      <c r="ET32" s="51"/>
      <c r="EU32" s="51"/>
      <c r="EV32" s="51"/>
      <c r="EW32" s="51"/>
      <c r="EX32" s="51"/>
      <c r="EY32" s="51"/>
      <c r="EZ32" s="51"/>
      <c r="FA32" s="51"/>
      <c r="FB32" s="51"/>
      <c r="FC32" s="51"/>
      <c r="FD32" s="51"/>
      <c r="FE32" s="51"/>
      <c r="FF32" s="51"/>
      <c r="FG32" s="51"/>
      <c r="FH32" s="51"/>
      <c r="FI32" s="51"/>
      <c r="FJ32" s="51"/>
      <c r="FK32" s="51"/>
      <c r="FL32" s="51"/>
      <c r="FM32" s="51"/>
      <c r="FN32" s="51"/>
      <c r="FO32" s="51"/>
      <c r="FP32" s="51"/>
      <c r="FQ32" s="51"/>
      <c r="FR32" s="51"/>
      <c r="FS32" s="51"/>
      <c r="FT32" s="51"/>
      <c r="FU32" s="51"/>
      <c r="FV32" s="51"/>
      <c r="FW32" s="51"/>
      <c r="FX32" s="51"/>
      <c r="FY32" s="51"/>
      <c r="FZ32" s="51"/>
      <c r="GA32" s="51"/>
      <c r="GB32" s="51"/>
      <c r="GC32" s="51"/>
      <c r="GD32" s="51"/>
      <c r="GE32" s="51"/>
      <c r="GF32" s="51"/>
      <c r="GG32" s="51"/>
      <c r="GH32" s="51"/>
      <c r="GI32" s="51"/>
      <c r="GJ32" s="51"/>
      <c r="GK32" s="51"/>
      <c r="GL32" s="51"/>
      <c r="GM32" s="51"/>
      <c r="GN32" s="51"/>
      <c r="GO32" s="51"/>
      <c r="GP32" s="51"/>
      <c r="GQ32" s="51"/>
      <c r="GR32" s="51"/>
      <c r="GS32" s="51"/>
      <c r="GT32" s="51"/>
      <c r="GU32" s="51"/>
      <c r="GV32" s="51"/>
      <c r="GW32" s="51"/>
      <c r="GX32" s="51"/>
      <c r="GY32" s="51"/>
      <c r="GZ32" s="51"/>
      <c r="HA32" s="51"/>
      <c r="HB32" s="51"/>
      <c r="HC32" s="51"/>
      <c r="HD32" s="51"/>
      <c r="HE32" s="51"/>
      <c r="HF32" s="51"/>
      <c r="HG32" s="51"/>
      <c r="HH32" s="51"/>
      <c r="HI32" s="51"/>
      <c r="HJ32" s="51"/>
      <c r="HK32" s="51"/>
      <c r="HL32" s="51"/>
      <c r="HM32" s="51"/>
      <c r="HN32" s="51"/>
      <c r="HO32" s="51"/>
      <c r="HP32" s="51"/>
      <c r="HQ32" s="51"/>
      <c r="HR32" s="51"/>
      <c r="HS32" s="51"/>
      <c r="HT32" s="51"/>
      <c r="HU32" s="51"/>
      <c r="HV32" s="51"/>
      <c r="HW32" s="51"/>
      <c r="HX32" s="51"/>
      <c r="HY32" s="51"/>
      <c r="HZ32" s="51"/>
    </row>
    <row r="33" spans="1:234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1"/>
      <c r="FB33" s="51"/>
      <c r="FC33" s="51"/>
      <c r="FD33" s="51"/>
      <c r="FE33" s="51"/>
      <c r="FF33" s="51"/>
      <c r="FG33" s="51"/>
      <c r="FH33" s="51"/>
      <c r="FI33" s="51"/>
      <c r="FJ33" s="51"/>
      <c r="FK33" s="51"/>
      <c r="FL33" s="51"/>
      <c r="FM33" s="51"/>
      <c r="FN33" s="51"/>
      <c r="FO33" s="51"/>
      <c r="FP33" s="51"/>
      <c r="FQ33" s="51"/>
      <c r="FR33" s="51"/>
      <c r="FS33" s="51"/>
      <c r="FT33" s="51"/>
      <c r="FU33" s="51"/>
      <c r="FV33" s="51"/>
      <c r="FW33" s="51"/>
      <c r="FX33" s="51"/>
      <c r="FY33" s="51"/>
      <c r="FZ33" s="51"/>
      <c r="GA33" s="51"/>
      <c r="GB33" s="51"/>
      <c r="GC33" s="51"/>
      <c r="GD33" s="51"/>
      <c r="GE33" s="51"/>
      <c r="GF33" s="51"/>
      <c r="GG33" s="51"/>
      <c r="GH33" s="51"/>
      <c r="GI33" s="51"/>
      <c r="GJ33" s="51"/>
      <c r="GK33" s="51"/>
      <c r="GL33" s="51"/>
      <c r="GM33" s="51"/>
      <c r="GN33" s="51"/>
      <c r="GO33" s="51"/>
      <c r="GP33" s="51"/>
      <c r="GQ33" s="51"/>
      <c r="GR33" s="51"/>
      <c r="GS33" s="51"/>
      <c r="GT33" s="51"/>
      <c r="GU33" s="51"/>
      <c r="GV33" s="51"/>
      <c r="GW33" s="51"/>
      <c r="GX33" s="51"/>
      <c r="GY33" s="51"/>
      <c r="GZ33" s="51"/>
      <c r="HA33" s="51"/>
      <c r="HB33" s="51"/>
      <c r="HC33" s="51"/>
      <c r="HD33" s="51"/>
      <c r="HE33" s="51"/>
      <c r="HF33" s="51"/>
      <c r="HG33" s="51"/>
      <c r="HH33" s="51"/>
      <c r="HI33" s="51"/>
      <c r="HJ33" s="51"/>
      <c r="HK33" s="51"/>
      <c r="HL33" s="51"/>
      <c r="HM33" s="51"/>
      <c r="HN33" s="51"/>
      <c r="HO33" s="51"/>
      <c r="HP33" s="51"/>
      <c r="HQ33" s="51"/>
      <c r="HR33" s="51"/>
      <c r="HS33" s="51"/>
      <c r="HT33" s="51"/>
      <c r="HU33" s="51"/>
      <c r="HV33" s="51"/>
      <c r="HW33" s="51"/>
      <c r="HX33" s="51"/>
      <c r="HY33" s="51"/>
      <c r="HZ33" s="51"/>
    </row>
    <row r="34" spans="1:234" ht="24.75" customHeight="1">
      <c r="A34" s="46"/>
      <c r="B34" s="130" t="s">
        <v>71</v>
      </c>
      <c r="C34" s="131"/>
      <c r="D34" s="131"/>
      <c r="E34" s="57" t="s">
        <v>72</v>
      </c>
      <c r="F34" s="58" t="s">
        <v>93</v>
      </c>
      <c r="G34" s="46"/>
      <c r="H34" s="46"/>
      <c r="I34" s="46"/>
      <c r="J34" s="46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51"/>
      <c r="FC34" s="51"/>
      <c r="FD34" s="51"/>
      <c r="FE34" s="51"/>
      <c r="FF34" s="51"/>
      <c r="FG34" s="51"/>
      <c r="FH34" s="51"/>
      <c r="FI34" s="51"/>
      <c r="FJ34" s="51"/>
      <c r="FK34" s="51"/>
      <c r="FL34" s="51"/>
      <c r="FM34" s="51"/>
      <c r="FN34" s="51"/>
      <c r="FO34" s="51"/>
      <c r="FP34" s="51"/>
      <c r="FQ34" s="51"/>
      <c r="FR34" s="51"/>
      <c r="FS34" s="51"/>
      <c r="FT34" s="51"/>
      <c r="FU34" s="51"/>
      <c r="FV34" s="51"/>
      <c r="FW34" s="51"/>
      <c r="FX34" s="51"/>
      <c r="FY34" s="51"/>
      <c r="FZ34" s="51"/>
      <c r="GA34" s="51"/>
      <c r="GB34" s="51"/>
      <c r="GC34" s="51"/>
      <c r="GD34" s="51"/>
      <c r="GE34" s="51"/>
      <c r="GF34" s="51"/>
      <c r="GG34" s="51"/>
      <c r="GH34" s="51"/>
      <c r="GI34" s="51"/>
      <c r="GJ34" s="51"/>
      <c r="GK34" s="51"/>
      <c r="GL34" s="51"/>
      <c r="GM34" s="51"/>
      <c r="GN34" s="51"/>
      <c r="GO34" s="51"/>
      <c r="GP34" s="51"/>
      <c r="GQ34" s="51"/>
      <c r="GR34" s="51"/>
      <c r="GS34" s="51"/>
      <c r="GT34" s="51"/>
      <c r="GU34" s="51"/>
      <c r="GV34" s="51"/>
      <c r="GW34" s="51"/>
      <c r="GX34" s="51"/>
      <c r="GY34" s="51"/>
      <c r="GZ34" s="51"/>
      <c r="HA34" s="51"/>
      <c r="HB34" s="51"/>
      <c r="HC34" s="51"/>
      <c r="HD34" s="51"/>
      <c r="HE34" s="51"/>
      <c r="HF34" s="51"/>
      <c r="HG34" s="51"/>
      <c r="HH34" s="51"/>
      <c r="HI34" s="51"/>
      <c r="HJ34" s="51"/>
      <c r="HK34" s="51"/>
      <c r="HL34" s="51"/>
      <c r="HM34" s="51"/>
      <c r="HN34" s="51"/>
      <c r="HO34" s="51"/>
      <c r="HP34" s="51"/>
      <c r="HQ34" s="51"/>
      <c r="HR34" s="51"/>
      <c r="HS34" s="51"/>
      <c r="HT34" s="51"/>
      <c r="HU34" s="51"/>
      <c r="HV34" s="51"/>
      <c r="HW34" s="51"/>
      <c r="HX34" s="51"/>
      <c r="HY34" s="51"/>
      <c r="HZ34" s="51"/>
    </row>
    <row r="35" spans="1:234" ht="24.75" customHeight="1">
      <c r="A35" s="46"/>
      <c r="B35" s="118" t="s">
        <v>94</v>
      </c>
      <c r="C35" s="119"/>
      <c r="D35" s="120"/>
      <c r="E35" s="59" t="s">
        <v>75</v>
      </c>
      <c r="F35" s="60">
        <f>SUM('TSE:TRE-AP'!F35)</f>
        <v>2</v>
      </c>
      <c r="G35" s="46"/>
      <c r="H35" s="46"/>
      <c r="I35" s="46"/>
      <c r="J35" s="46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1"/>
      <c r="FC35" s="51"/>
      <c r="FD35" s="51"/>
      <c r="FE35" s="51"/>
      <c r="FF35" s="51"/>
      <c r="FG35" s="51"/>
      <c r="FH35" s="51"/>
      <c r="FI35" s="51"/>
      <c r="FJ35" s="51"/>
      <c r="FK35" s="51"/>
      <c r="FL35" s="51"/>
      <c r="FM35" s="51"/>
      <c r="FN35" s="51"/>
      <c r="FO35" s="51"/>
      <c r="FP35" s="51"/>
      <c r="FQ35" s="51"/>
      <c r="FR35" s="51"/>
      <c r="FS35" s="51"/>
      <c r="FT35" s="51"/>
      <c r="FU35" s="51"/>
      <c r="FV35" s="51"/>
      <c r="FW35" s="51"/>
      <c r="FX35" s="51"/>
      <c r="FY35" s="51"/>
      <c r="FZ35" s="51"/>
      <c r="GA35" s="51"/>
      <c r="GB35" s="51"/>
      <c r="GC35" s="51"/>
      <c r="GD35" s="51"/>
      <c r="GE35" s="51"/>
      <c r="GF35" s="51"/>
      <c r="GG35" s="51"/>
      <c r="GH35" s="51"/>
      <c r="GI35" s="51"/>
      <c r="GJ35" s="51"/>
      <c r="GK35" s="51"/>
      <c r="GL35" s="51"/>
      <c r="GM35" s="51"/>
      <c r="GN35" s="51"/>
      <c r="GO35" s="51"/>
      <c r="GP35" s="51"/>
      <c r="GQ35" s="51"/>
      <c r="GR35" s="51"/>
      <c r="GS35" s="51"/>
      <c r="GT35" s="51"/>
      <c r="GU35" s="51"/>
      <c r="GV35" s="51"/>
      <c r="GW35" s="51"/>
      <c r="GX35" s="51"/>
      <c r="GY35" s="51"/>
      <c r="GZ35" s="51"/>
      <c r="HA35" s="51"/>
      <c r="HB35" s="51"/>
      <c r="HC35" s="51"/>
      <c r="HD35" s="51"/>
      <c r="HE35" s="51"/>
      <c r="HF35" s="51"/>
      <c r="HG35" s="51"/>
      <c r="HH35" s="51"/>
      <c r="HI35" s="51"/>
      <c r="HJ35" s="51"/>
      <c r="HK35" s="51"/>
      <c r="HL35" s="51"/>
      <c r="HM35" s="51"/>
      <c r="HN35" s="51"/>
      <c r="HO35" s="51"/>
      <c r="HP35" s="51"/>
      <c r="HQ35" s="51"/>
      <c r="HR35" s="51"/>
      <c r="HS35" s="51"/>
      <c r="HT35" s="51"/>
      <c r="HU35" s="51"/>
      <c r="HV35" s="51"/>
      <c r="HW35" s="51"/>
      <c r="HX35" s="51"/>
      <c r="HY35" s="51"/>
      <c r="HZ35" s="51"/>
    </row>
    <row r="36" spans="1:234" ht="24.75" customHeight="1">
      <c r="A36" s="46"/>
      <c r="B36" s="121"/>
      <c r="C36" s="121"/>
      <c r="D36" s="122"/>
      <c r="E36" s="59" t="s">
        <v>76</v>
      </c>
      <c r="F36" s="60">
        <f>SUM('TSE:TRE-AP'!F36)</f>
        <v>2</v>
      </c>
      <c r="G36" s="46"/>
      <c r="H36" s="46"/>
      <c r="I36" s="46"/>
      <c r="J36" s="46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1"/>
      <c r="FB36" s="51"/>
      <c r="FC36" s="51"/>
      <c r="FD36" s="51"/>
      <c r="FE36" s="51"/>
      <c r="FF36" s="51"/>
      <c r="FG36" s="51"/>
      <c r="FH36" s="51"/>
      <c r="FI36" s="51"/>
      <c r="FJ36" s="51"/>
      <c r="FK36" s="51"/>
      <c r="FL36" s="51"/>
      <c r="FM36" s="51"/>
      <c r="FN36" s="51"/>
      <c r="FO36" s="51"/>
      <c r="FP36" s="51"/>
      <c r="FQ36" s="51"/>
      <c r="FR36" s="51"/>
      <c r="FS36" s="51"/>
      <c r="FT36" s="51"/>
      <c r="FU36" s="51"/>
      <c r="FV36" s="51"/>
      <c r="FW36" s="51"/>
      <c r="FX36" s="51"/>
      <c r="FY36" s="51"/>
      <c r="FZ36" s="51"/>
      <c r="GA36" s="51"/>
      <c r="GB36" s="51"/>
      <c r="GC36" s="51"/>
      <c r="GD36" s="51"/>
      <c r="GE36" s="51"/>
      <c r="GF36" s="51"/>
      <c r="GG36" s="51"/>
      <c r="GH36" s="51"/>
      <c r="GI36" s="51"/>
      <c r="GJ36" s="51"/>
      <c r="GK36" s="51"/>
      <c r="GL36" s="51"/>
      <c r="GM36" s="51"/>
      <c r="GN36" s="51"/>
      <c r="GO36" s="51"/>
      <c r="GP36" s="51"/>
      <c r="GQ36" s="51"/>
      <c r="GR36" s="51"/>
      <c r="GS36" s="51"/>
      <c r="GT36" s="51"/>
      <c r="GU36" s="51"/>
      <c r="GV36" s="51"/>
      <c r="GW36" s="51"/>
      <c r="GX36" s="51"/>
      <c r="GY36" s="51"/>
      <c r="GZ36" s="51"/>
      <c r="HA36" s="51"/>
      <c r="HB36" s="51"/>
      <c r="HC36" s="51"/>
      <c r="HD36" s="51"/>
      <c r="HE36" s="51"/>
      <c r="HF36" s="51"/>
      <c r="HG36" s="51"/>
      <c r="HH36" s="51"/>
      <c r="HI36" s="51"/>
      <c r="HJ36" s="51"/>
      <c r="HK36" s="51"/>
      <c r="HL36" s="51"/>
      <c r="HM36" s="51"/>
      <c r="HN36" s="51"/>
      <c r="HO36" s="51"/>
      <c r="HP36" s="51"/>
      <c r="HQ36" s="51"/>
      <c r="HR36" s="51"/>
      <c r="HS36" s="51"/>
      <c r="HT36" s="51"/>
      <c r="HU36" s="51"/>
      <c r="HV36" s="51"/>
      <c r="HW36" s="51"/>
      <c r="HX36" s="51"/>
      <c r="HY36" s="51"/>
      <c r="HZ36" s="51"/>
    </row>
    <row r="37" spans="1:234" ht="24.75" customHeight="1">
      <c r="A37" s="46"/>
      <c r="B37" s="121"/>
      <c r="C37" s="121"/>
      <c r="D37" s="122"/>
      <c r="E37" s="61" t="s">
        <v>78</v>
      </c>
      <c r="F37" s="60">
        <f>SUM('TSE:TRE-AP'!F37)</f>
        <v>42</v>
      </c>
      <c r="G37" s="46"/>
      <c r="H37" s="46"/>
      <c r="I37" s="46"/>
      <c r="J37" s="46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51"/>
      <c r="FC37" s="51"/>
      <c r="FD37" s="51"/>
      <c r="FE37" s="51"/>
      <c r="FF37" s="51"/>
      <c r="FG37" s="51"/>
      <c r="FH37" s="51"/>
      <c r="FI37" s="51"/>
      <c r="FJ37" s="51"/>
      <c r="FK37" s="51"/>
      <c r="FL37" s="51"/>
      <c r="FM37" s="51"/>
      <c r="FN37" s="51"/>
      <c r="FO37" s="51"/>
      <c r="FP37" s="51"/>
      <c r="FQ37" s="51"/>
      <c r="FR37" s="51"/>
      <c r="FS37" s="51"/>
      <c r="FT37" s="51"/>
      <c r="FU37" s="51"/>
      <c r="FV37" s="51"/>
      <c r="FW37" s="51"/>
      <c r="FX37" s="51"/>
      <c r="FY37" s="51"/>
      <c r="FZ37" s="51"/>
      <c r="GA37" s="51"/>
      <c r="GB37" s="51"/>
      <c r="GC37" s="51"/>
      <c r="GD37" s="51"/>
      <c r="GE37" s="51"/>
      <c r="GF37" s="51"/>
      <c r="GG37" s="51"/>
      <c r="GH37" s="51"/>
      <c r="GI37" s="51"/>
      <c r="GJ37" s="51"/>
      <c r="GK37" s="51"/>
      <c r="GL37" s="51"/>
      <c r="GM37" s="51"/>
      <c r="GN37" s="51"/>
      <c r="GO37" s="51"/>
      <c r="GP37" s="51"/>
      <c r="GQ37" s="51"/>
      <c r="GR37" s="51"/>
      <c r="GS37" s="51"/>
      <c r="GT37" s="51"/>
      <c r="GU37" s="51"/>
      <c r="GV37" s="51"/>
      <c r="GW37" s="51"/>
      <c r="GX37" s="51"/>
      <c r="GY37" s="51"/>
      <c r="GZ37" s="51"/>
      <c r="HA37" s="51"/>
      <c r="HB37" s="51"/>
      <c r="HC37" s="51"/>
      <c r="HD37" s="51"/>
      <c r="HE37" s="51"/>
      <c r="HF37" s="51"/>
      <c r="HG37" s="51"/>
      <c r="HH37" s="51"/>
      <c r="HI37" s="51"/>
      <c r="HJ37" s="51"/>
      <c r="HK37" s="51"/>
      <c r="HL37" s="51"/>
      <c r="HM37" s="51"/>
      <c r="HN37" s="51"/>
      <c r="HO37" s="51"/>
      <c r="HP37" s="51"/>
      <c r="HQ37" s="51"/>
      <c r="HR37" s="51"/>
      <c r="HS37" s="51"/>
      <c r="HT37" s="51"/>
      <c r="HU37" s="51"/>
      <c r="HV37" s="51"/>
      <c r="HW37" s="51"/>
      <c r="HX37" s="51"/>
      <c r="HY37" s="51"/>
      <c r="HZ37" s="51"/>
    </row>
    <row r="38" spans="1:234" ht="24.75" customHeight="1">
      <c r="A38" s="46"/>
      <c r="B38" s="121"/>
      <c r="C38" s="121"/>
      <c r="D38" s="122"/>
      <c r="E38" s="61" t="s">
        <v>79</v>
      </c>
      <c r="F38" s="60">
        <f>SUM('TSE:TRE-AP'!F38)</f>
        <v>39</v>
      </c>
      <c r="G38" s="46"/>
      <c r="H38" s="46"/>
      <c r="I38" s="46"/>
      <c r="J38" s="46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  <c r="DB38" s="51"/>
      <c r="DC38" s="51"/>
      <c r="DD38" s="51"/>
      <c r="DE38" s="51"/>
      <c r="DF38" s="51"/>
      <c r="DG38" s="51"/>
      <c r="DH38" s="51"/>
      <c r="DI38" s="51"/>
      <c r="DJ38" s="51"/>
      <c r="DK38" s="51"/>
      <c r="DL38" s="51"/>
      <c r="DM38" s="51"/>
      <c r="DN38" s="51"/>
      <c r="DO38" s="51"/>
      <c r="DP38" s="51"/>
      <c r="DQ38" s="51"/>
      <c r="DR38" s="51"/>
      <c r="DS38" s="51"/>
      <c r="DT38" s="51"/>
      <c r="DU38" s="51"/>
      <c r="DV38" s="51"/>
      <c r="DW38" s="51"/>
      <c r="DX38" s="51"/>
      <c r="DY38" s="51"/>
      <c r="DZ38" s="51"/>
      <c r="EA38" s="51"/>
      <c r="EB38" s="51"/>
      <c r="EC38" s="51"/>
      <c r="ED38" s="51"/>
      <c r="EE38" s="51"/>
      <c r="EF38" s="51"/>
      <c r="EG38" s="51"/>
      <c r="EH38" s="51"/>
      <c r="EI38" s="51"/>
      <c r="EJ38" s="51"/>
      <c r="EK38" s="51"/>
      <c r="EL38" s="51"/>
      <c r="EM38" s="51"/>
      <c r="EN38" s="51"/>
      <c r="EO38" s="51"/>
      <c r="EP38" s="51"/>
      <c r="EQ38" s="51"/>
      <c r="ER38" s="51"/>
      <c r="ES38" s="51"/>
      <c r="ET38" s="51"/>
      <c r="EU38" s="51"/>
      <c r="EV38" s="51"/>
      <c r="EW38" s="51"/>
      <c r="EX38" s="51"/>
      <c r="EY38" s="51"/>
      <c r="EZ38" s="51"/>
      <c r="FA38" s="51"/>
      <c r="FB38" s="51"/>
      <c r="FC38" s="51"/>
      <c r="FD38" s="51"/>
      <c r="FE38" s="51"/>
      <c r="FF38" s="51"/>
      <c r="FG38" s="51"/>
      <c r="FH38" s="51"/>
      <c r="FI38" s="51"/>
      <c r="FJ38" s="51"/>
      <c r="FK38" s="51"/>
      <c r="FL38" s="51"/>
      <c r="FM38" s="51"/>
      <c r="FN38" s="51"/>
      <c r="FO38" s="51"/>
      <c r="FP38" s="51"/>
      <c r="FQ38" s="51"/>
      <c r="FR38" s="51"/>
      <c r="FS38" s="51"/>
      <c r="FT38" s="51"/>
      <c r="FU38" s="51"/>
      <c r="FV38" s="51"/>
      <c r="FW38" s="51"/>
      <c r="FX38" s="51"/>
      <c r="FY38" s="51"/>
      <c r="FZ38" s="51"/>
      <c r="GA38" s="51"/>
      <c r="GB38" s="51"/>
      <c r="GC38" s="51"/>
      <c r="GD38" s="51"/>
      <c r="GE38" s="51"/>
      <c r="GF38" s="51"/>
      <c r="GG38" s="51"/>
      <c r="GH38" s="51"/>
      <c r="GI38" s="51"/>
      <c r="GJ38" s="51"/>
      <c r="GK38" s="51"/>
      <c r="GL38" s="51"/>
      <c r="GM38" s="51"/>
      <c r="GN38" s="51"/>
      <c r="GO38" s="51"/>
      <c r="GP38" s="51"/>
      <c r="GQ38" s="51"/>
      <c r="GR38" s="51"/>
      <c r="GS38" s="51"/>
      <c r="GT38" s="51"/>
      <c r="GU38" s="51"/>
      <c r="GV38" s="51"/>
      <c r="GW38" s="51"/>
      <c r="GX38" s="51"/>
      <c r="GY38" s="51"/>
      <c r="GZ38" s="51"/>
      <c r="HA38" s="51"/>
      <c r="HB38" s="51"/>
      <c r="HC38" s="51"/>
      <c r="HD38" s="51"/>
      <c r="HE38" s="51"/>
      <c r="HF38" s="51"/>
      <c r="HG38" s="51"/>
      <c r="HH38" s="51"/>
      <c r="HI38" s="51"/>
      <c r="HJ38" s="51"/>
      <c r="HK38" s="51"/>
      <c r="HL38" s="51"/>
      <c r="HM38" s="51"/>
      <c r="HN38" s="51"/>
      <c r="HO38" s="51"/>
      <c r="HP38" s="51"/>
      <c r="HQ38" s="51"/>
      <c r="HR38" s="51"/>
      <c r="HS38" s="51"/>
      <c r="HT38" s="51"/>
      <c r="HU38" s="51"/>
      <c r="HV38" s="51"/>
      <c r="HW38" s="51"/>
      <c r="HX38" s="51"/>
      <c r="HY38" s="51"/>
      <c r="HZ38" s="51"/>
    </row>
    <row r="39" spans="1:234" ht="24.75" customHeight="1">
      <c r="A39" s="46"/>
      <c r="B39" s="123"/>
      <c r="C39" s="123"/>
      <c r="D39" s="124"/>
      <c r="E39" s="61" t="s">
        <v>80</v>
      </c>
      <c r="F39" s="60">
        <f>SUM('TSE:TRE-AP'!F39)</f>
        <v>0</v>
      </c>
      <c r="G39" s="46"/>
      <c r="H39" s="46"/>
      <c r="I39" s="46"/>
      <c r="J39" s="46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  <c r="DB39" s="51"/>
      <c r="DC39" s="51"/>
      <c r="DD39" s="51"/>
      <c r="DE39" s="51"/>
      <c r="DF39" s="51"/>
      <c r="DG39" s="51"/>
      <c r="DH39" s="51"/>
      <c r="DI39" s="51"/>
      <c r="DJ39" s="51"/>
      <c r="DK39" s="51"/>
      <c r="DL39" s="51"/>
      <c r="DM39" s="51"/>
      <c r="DN39" s="51"/>
      <c r="DO39" s="51"/>
      <c r="DP39" s="51"/>
      <c r="DQ39" s="51"/>
      <c r="DR39" s="51"/>
      <c r="DS39" s="51"/>
      <c r="DT39" s="51"/>
      <c r="DU39" s="51"/>
      <c r="DV39" s="51"/>
      <c r="DW39" s="51"/>
      <c r="DX39" s="51"/>
      <c r="DY39" s="51"/>
      <c r="DZ39" s="51"/>
      <c r="EA39" s="51"/>
      <c r="EB39" s="51"/>
      <c r="EC39" s="51"/>
      <c r="ED39" s="51"/>
      <c r="EE39" s="51"/>
      <c r="EF39" s="51"/>
      <c r="EG39" s="51"/>
      <c r="EH39" s="51"/>
      <c r="EI39" s="51"/>
      <c r="EJ39" s="51"/>
      <c r="EK39" s="51"/>
      <c r="EL39" s="51"/>
      <c r="EM39" s="51"/>
      <c r="EN39" s="51"/>
      <c r="EO39" s="51"/>
      <c r="EP39" s="51"/>
      <c r="EQ39" s="51"/>
      <c r="ER39" s="51"/>
      <c r="ES39" s="51"/>
      <c r="ET39" s="51"/>
      <c r="EU39" s="51"/>
      <c r="EV39" s="51"/>
      <c r="EW39" s="51"/>
      <c r="EX39" s="51"/>
      <c r="EY39" s="51"/>
      <c r="EZ39" s="51"/>
      <c r="FA39" s="51"/>
      <c r="FB39" s="51"/>
      <c r="FC39" s="51"/>
      <c r="FD39" s="51"/>
      <c r="FE39" s="51"/>
      <c r="FF39" s="51"/>
      <c r="FG39" s="51"/>
      <c r="FH39" s="51"/>
      <c r="FI39" s="51"/>
      <c r="FJ39" s="51"/>
      <c r="FK39" s="51"/>
      <c r="FL39" s="51"/>
      <c r="FM39" s="51"/>
      <c r="FN39" s="51"/>
      <c r="FO39" s="51"/>
      <c r="FP39" s="51"/>
      <c r="FQ39" s="51"/>
      <c r="FR39" s="51"/>
      <c r="FS39" s="51"/>
      <c r="FT39" s="51"/>
      <c r="FU39" s="51"/>
      <c r="FV39" s="51"/>
      <c r="FW39" s="51"/>
      <c r="FX39" s="51"/>
      <c r="FY39" s="51"/>
      <c r="FZ39" s="51"/>
      <c r="GA39" s="51"/>
      <c r="GB39" s="51"/>
      <c r="GC39" s="51"/>
      <c r="GD39" s="51"/>
      <c r="GE39" s="51"/>
      <c r="GF39" s="51"/>
      <c r="GG39" s="51"/>
      <c r="GH39" s="51"/>
      <c r="GI39" s="51"/>
      <c r="GJ39" s="51"/>
      <c r="GK39" s="51"/>
      <c r="GL39" s="51"/>
      <c r="GM39" s="51"/>
      <c r="GN39" s="51"/>
      <c r="GO39" s="51"/>
      <c r="GP39" s="51"/>
      <c r="GQ39" s="51"/>
      <c r="GR39" s="51"/>
      <c r="GS39" s="51"/>
      <c r="GT39" s="51"/>
      <c r="GU39" s="51"/>
      <c r="GV39" s="51"/>
      <c r="GW39" s="51"/>
      <c r="GX39" s="51"/>
      <c r="GY39" s="51"/>
      <c r="GZ39" s="51"/>
      <c r="HA39" s="51"/>
      <c r="HB39" s="51"/>
      <c r="HC39" s="51"/>
      <c r="HD39" s="51"/>
      <c r="HE39" s="51"/>
      <c r="HF39" s="51"/>
      <c r="HG39" s="51"/>
      <c r="HH39" s="51"/>
      <c r="HI39" s="51"/>
      <c r="HJ39" s="51"/>
      <c r="HK39" s="51"/>
      <c r="HL39" s="51"/>
      <c r="HM39" s="51"/>
      <c r="HN39" s="51"/>
      <c r="HO39" s="51"/>
      <c r="HP39" s="51"/>
      <c r="HQ39" s="51"/>
      <c r="HR39" s="51"/>
      <c r="HS39" s="51"/>
      <c r="HT39" s="51"/>
      <c r="HU39" s="51"/>
      <c r="HV39" s="51"/>
      <c r="HW39" s="51"/>
      <c r="HX39" s="51"/>
      <c r="HY39" s="51"/>
      <c r="HZ39" s="51"/>
    </row>
    <row r="40" spans="1:234" ht="24.75" customHeight="1">
      <c r="A40" s="46"/>
      <c r="B40" s="118" t="s">
        <v>95</v>
      </c>
      <c r="C40" s="119"/>
      <c r="D40" s="120"/>
      <c r="E40" s="61" t="s">
        <v>96</v>
      </c>
      <c r="F40" s="60">
        <f>SUM('TSE:TRE-AP'!F40)</f>
        <v>1</v>
      </c>
      <c r="G40" s="46"/>
      <c r="H40" s="46"/>
      <c r="I40" s="46"/>
      <c r="J40" s="46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  <c r="DB40" s="51"/>
      <c r="DC40" s="51"/>
      <c r="DD40" s="51"/>
      <c r="DE40" s="51"/>
      <c r="DF40" s="51"/>
      <c r="DG40" s="51"/>
      <c r="DH40" s="51"/>
      <c r="DI40" s="51"/>
      <c r="DJ40" s="51"/>
      <c r="DK40" s="51"/>
      <c r="DL40" s="51"/>
      <c r="DM40" s="51"/>
      <c r="DN40" s="51"/>
      <c r="DO40" s="51"/>
      <c r="DP40" s="51"/>
      <c r="DQ40" s="51"/>
      <c r="DR40" s="51"/>
      <c r="DS40" s="51"/>
      <c r="DT40" s="51"/>
      <c r="DU40" s="51"/>
      <c r="DV40" s="51"/>
      <c r="DW40" s="51"/>
      <c r="DX40" s="51"/>
      <c r="DY40" s="51"/>
      <c r="DZ40" s="51"/>
      <c r="EA40" s="51"/>
      <c r="EB40" s="51"/>
      <c r="EC40" s="51"/>
      <c r="ED40" s="51"/>
      <c r="EE40" s="51"/>
      <c r="EF40" s="51"/>
      <c r="EG40" s="51"/>
      <c r="EH40" s="51"/>
      <c r="EI40" s="51"/>
      <c r="EJ40" s="51"/>
      <c r="EK40" s="51"/>
      <c r="EL40" s="51"/>
      <c r="EM40" s="51"/>
      <c r="EN40" s="51"/>
      <c r="EO40" s="51"/>
      <c r="EP40" s="51"/>
      <c r="EQ40" s="51"/>
      <c r="ER40" s="51"/>
      <c r="ES40" s="51"/>
      <c r="ET40" s="51"/>
      <c r="EU40" s="51"/>
      <c r="EV40" s="51"/>
      <c r="EW40" s="51"/>
      <c r="EX40" s="51"/>
      <c r="EY40" s="51"/>
      <c r="EZ40" s="51"/>
      <c r="FA40" s="51"/>
      <c r="FB40" s="51"/>
      <c r="FC40" s="51"/>
      <c r="FD40" s="51"/>
      <c r="FE40" s="51"/>
      <c r="FF40" s="51"/>
      <c r="FG40" s="51"/>
      <c r="FH40" s="51"/>
      <c r="FI40" s="51"/>
      <c r="FJ40" s="51"/>
      <c r="FK40" s="51"/>
      <c r="FL40" s="51"/>
      <c r="FM40" s="51"/>
      <c r="FN40" s="51"/>
      <c r="FO40" s="51"/>
      <c r="FP40" s="51"/>
      <c r="FQ40" s="51"/>
      <c r="FR40" s="51"/>
      <c r="FS40" s="51"/>
      <c r="FT40" s="51"/>
      <c r="FU40" s="51"/>
      <c r="FV40" s="51"/>
      <c r="FW40" s="51"/>
      <c r="FX40" s="51"/>
      <c r="FY40" s="51"/>
      <c r="FZ40" s="51"/>
      <c r="GA40" s="51"/>
      <c r="GB40" s="51"/>
      <c r="GC40" s="51"/>
      <c r="GD40" s="51"/>
      <c r="GE40" s="51"/>
      <c r="GF40" s="51"/>
      <c r="GG40" s="51"/>
      <c r="GH40" s="51"/>
      <c r="GI40" s="51"/>
      <c r="GJ40" s="51"/>
      <c r="GK40" s="51"/>
      <c r="GL40" s="51"/>
      <c r="GM40" s="51"/>
      <c r="GN40" s="51"/>
      <c r="GO40" s="51"/>
      <c r="GP40" s="51"/>
      <c r="GQ40" s="51"/>
      <c r="GR40" s="51"/>
      <c r="GS40" s="51"/>
      <c r="GT40" s="51"/>
      <c r="GU40" s="51"/>
      <c r="GV40" s="51"/>
      <c r="GW40" s="51"/>
      <c r="GX40" s="51"/>
      <c r="GY40" s="51"/>
      <c r="GZ40" s="51"/>
      <c r="HA40" s="51"/>
      <c r="HB40" s="51"/>
      <c r="HC40" s="51"/>
      <c r="HD40" s="51"/>
      <c r="HE40" s="51"/>
      <c r="HF40" s="51"/>
      <c r="HG40" s="51"/>
      <c r="HH40" s="51"/>
      <c r="HI40" s="51"/>
      <c r="HJ40" s="51"/>
      <c r="HK40" s="51"/>
      <c r="HL40" s="51"/>
      <c r="HM40" s="51"/>
      <c r="HN40" s="51"/>
      <c r="HO40" s="51"/>
      <c r="HP40" s="51"/>
      <c r="HQ40" s="51"/>
      <c r="HR40" s="51"/>
      <c r="HS40" s="51"/>
      <c r="HT40" s="51"/>
      <c r="HU40" s="51"/>
      <c r="HV40" s="51"/>
      <c r="HW40" s="51"/>
      <c r="HX40" s="51"/>
      <c r="HY40" s="51"/>
      <c r="HZ40" s="51"/>
    </row>
    <row r="41" spans="1:234" ht="24.75" customHeight="1">
      <c r="A41" s="46"/>
      <c r="B41" s="125"/>
      <c r="C41" s="121"/>
      <c r="D41" s="122"/>
      <c r="E41" s="61" t="s">
        <v>97</v>
      </c>
      <c r="F41" s="60">
        <f>SUM('TSE:TRE-AP'!F41)</f>
        <v>1</v>
      </c>
      <c r="G41" s="46"/>
      <c r="H41" s="46"/>
      <c r="I41" s="46"/>
      <c r="J41" s="46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51"/>
      <c r="BN41" s="51"/>
      <c r="BO41" s="51"/>
      <c r="BP41" s="51"/>
      <c r="BQ41" s="51"/>
      <c r="BR41" s="51"/>
      <c r="BS41" s="51"/>
      <c r="BT41" s="51"/>
      <c r="BU41" s="51"/>
      <c r="BV41" s="51"/>
      <c r="BW41" s="51"/>
      <c r="BX41" s="51"/>
      <c r="BY41" s="51"/>
      <c r="BZ41" s="51"/>
      <c r="CA41" s="51"/>
      <c r="CB41" s="51"/>
      <c r="CC41" s="51"/>
      <c r="CD41" s="51"/>
      <c r="CE41" s="51"/>
      <c r="CF41" s="51"/>
      <c r="CG41" s="51"/>
      <c r="CH41" s="51"/>
      <c r="CI41" s="51"/>
      <c r="CJ41" s="51"/>
      <c r="CK41" s="51"/>
      <c r="CL41" s="51"/>
      <c r="CM41" s="51"/>
      <c r="CN41" s="51"/>
      <c r="CO41" s="51"/>
      <c r="CP41" s="51"/>
      <c r="CQ41" s="51"/>
      <c r="CR41" s="51"/>
      <c r="CS41" s="51"/>
      <c r="CT41" s="51"/>
      <c r="CU41" s="51"/>
      <c r="CV41" s="51"/>
      <c r="CW41" s="51"/>
      <c r="CX41" s="51"/>
      <c r="CY41" s="51"/>
      <c r="CZ41" s="51"/>
      <c r="DA41" s="51"/>
      <c r="DB41" s="51"/>
      <c r="DC41" s="51"/>
      <c r="DD41" s="51"/>
      <c r="DE41" s="51"/>
      <c r="DF41" s="51"/>
      <c r="DG41" s="51"/>
      <c r="DH41" s="51"/>
      <c r="DI41" s="51"/>
      <c r="DJ41" s="51"/>
      <c r="DK41" s="51"/>
      <c r="DL41" s="51"/>
      <c r="DM41" s="51"/>
      <c r="DN41" s="51"/>
      <c r="DO41" s="51"/>
      <c r="DP41" s="51"/>
      <c r="DQ41" s="51"/>
      <c r="DR41" s="51"/>
      <c r="DS41" s="51"/>
      <c r="DT41" s="51"/>
      <c r="DU41" s="51"/>
      <c r="DV41" s="51"/>
      <c r="DW41" s="51"/>
      <c r="DX41" s="51"/>
      <c r="DY41" s="51"/>
      <c r="DZ41" s="51"/>
      <c r="EA41" s="51"/>
      <c r="EB41" s="51"/>
      <c r="EC41" s="51"/>
      <c r="ED41" s="51"/>
      <c r="EE41" s="51"/>
      <c r="EF41" s="51"/>
      <c r="EG41" s="51"/>
      <c r="EH41" s="51"/>
      <c r="EI41" s="51"/>
      <c r="EJ41" s="51"/>
      <c r="EK41" s="51"/>
      <c r="EL41" s="51"/>
      <c r="EM41" s="51"/>
      <c r="EN41" s="51"/>
      <c r="EO41" s="51"/>
      <c r="EP41" s="51"/>
      <c r="EQ41" s="51"/>
      <c r="ER41" s="51"/>
      <c r="ES41" s="51"/>
      <c r="ET41" s="51"/>
      <c r="EU41" s="51"/>
      <c r="EV41" s="51"/>
      <c r="EW41" s="51"/>
      <c r="EX41" s="51"/>
      <c r="EY41" s="51"/>
      <c r="EZ41" s="51"/>
      <c r="FA41" s="51"/>
      <c r="FB41" s="51"/>
      <c r="FC41" s="51"/>
      <c r="FD41" s="51"/>
      <c r="FE41" s="51"/>
      <c r="FF41" s="51"/>
      <c r="FG41" s="51"/>
      <c r="FH41" s="51"/>
      <c r="FI41" s="51"/>
      <c r="FJ41" s="51"/>
      <c r="FK41" s="51"/>
      <c r="FL41" s="51"/>
      <c r="FM41" s="51"/>
      <c r="FN41" s="51"/>
      <c r="FO41" s="51"/>
      <c r="FP41" s="51"/>
      <c r="FQ41" s="51"/>
      <c r="FR41" s="51"/>
      <c r="FS41" s="51"/>
      <c r="FT41" s="51"/>
      <c r="FU41" s="51"/>
      <c r="FV41" s="51"/>
      <c r="FW41" s="51"/>
      <c r="FX41" s="51"/>
      <c r="FY41" s="51"/>
      <c r="FZ41" s="51"/>
      <c r="GA41" s="51"/>
      <c r="GB41" s="51"/>
      <c r="GC41" s="51"/>
      <c r="GD41" s="51"/>
      <c r="GE41" s="51"/>
      <c r="GF41" s="51"/>
      <c r="GG41" s="51"/>
      <c r="GH41" s="51"/>
      <c r="GI41" s="51"/>
      <c r="GJ41" s="51"/>
      <c r="GK41" s="51"/>
      <c r="GL41" s="51"/>
      <c r="GM41" s="51"/>
      <c r="GN41" s="51"/>
      <c r="GO41" s="51"/>
      <c r="GP41" s="51"/>
      <c r="GQ41" s="51"/>
      <c r="GR41" s="51"/>
      <c r="GS41" s="51"/>
      <c r="GT41" s="51"/>
      <c r="GU41" s="51"/>
      <c r="GV41" s="51"/>
      <c r="GW41" s="51"/>
      <c r="GX41" s="51"/>
      <c r="GY41" s="51"/>
      <c r="GZ41" s="51"/>
      <c r="HA41" s="51"/>
      <c r="HB41" s="51"/>
      <c r="HC41" s="51"/>
      <c r="HD41" s="51"/>
      <c r="HE41" s="51"/>
      <c r="HF41" s="51"/>
      <c r="HG41" s="51"/>
      <c r="HH41" s="51"/>
      <c r="HI41" s="51"/>
      <c r="HJ41" s="51"/>
      <c r="HK41" s="51"/>
      <c r="HL41" s="51"/>
      <c r="HM41" s="51"/>
      <c r="HN41" s="51"/>
      <c r="HO41" s="51"/>
      <c r="HP41" s="51"/>
      <c r="HQ41" s="51"/>
      <c r="HR41" s="51"/>
      <c r="HS41" s="51"/>
      <c r="HT41" s="51"/>
      <c r="HU41" s="51"/>
      <c r="HV41" s="51"/>
      <c r="HW41" s="51"/>
      <c r="HX41" s="51"/>
      <c r="HY41" s="51"/>
      <c r="HZ41" s="51"/>
    </row>
    <row r="42" spans="1:234" ht="24.75" customHeight="1">
      <c r="A42" s="46"/>
      <c r="B42" s="123"/>
      <c r="C42" s="123"/>
      <c r="D42" s="124"/>
      <c r="E42" s="61" t="s">
        <v>98</v>
      </c>
      <c r="F42" s="60">
        <f>SUM('TSE:TRE-AP'!F42)</f>
        <v>0</v>
      </c>
      <c r="G42" s="46"/>
      <c r="H42" s="46"/>
      <c r="I42" s="46"/>
      <c r="J42" s="46"/>
      <c r="K42" s="51"/>
      <c r="L42" s="51"/>
      <c r="M42" s="51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  <c r="AA42" s="51"/>
      <c r="AB42" s="51"/>
      <c r="AC42" s="51"/>
      <c r="AD42" s="51"/>
      <c r="AE42" s="51"/>
      <c r="AF42" s="51"/>
      <c r="AG42" s="51"/>
      <c r="AH42" s="51"/>
      <c r="AI42" s="51"/>
      <c r="AJ42" s="51"/>
      <c r="AK42" s="51"/>
      <c r="AL42" s="51"/>
      <c r="AM42" s="51"/>
      <c r="AN42" s="51"/>
      <c r="AO42" s="51"/>
      <c r="AP42" s="51"/>
      <c r="AQ42" s="51"/>
      <c r="AR42" s="51"/>
      <c r="AS42" s="51"/>
      <c r="AT42" s="51"/>
      <c r="AU42" s="51"/>
      <c r="AV42" s="51"/>
      <c r="AW42" s="51"/>
      <c r="AX42" s="51"/>
      <c r="AY42" s="51"/>
      <c r="AZ42" s="51"/>
      <c r="BA42" s="51"/>
      <c r="BB42" s="51"/>
      <c r="BC42" s="51"/>
      <c r="BD42" s="51"/>
      <c r="BE42" s="51"/>
      <c r="BF42" s="51"/>
      <c r="BG42" s="51"/>
      <c r="BH42" s="51"/>
      <c r="BI42" s="51"/>
      <c r="BJ42" s="51"/>
      <c r="BK42" s="51"/>
      <c r="BL42" s="51"/>
      <c r="BM42" s="51"/>
      <c r="BN42" s="51"/>
      <c r="BO42" s="51"/>
      <c r="BP42" s="51"/>
      <c r="BQ42" s="51"/>
      <c r="BR42" s="51"/>
      <c r="BS42" s="51"/>
      <c r="BT42" s="51"/>
      <c r="BU42" s="51"/>
      <c r="BV42" s="51"/>
      <c r="BW42" s="51"/>
      <c r="BX42" s="51"/>
      <c r="BY42" s="51"/>
      <c r="BZ42" s="51"/>
      <c r="CA42" s="51"/>
      <c r="CB42" s="51"/>
      <c r="CC42" s="51"/>
      <c r="CD42" s="51"/>
      <c r="CE42" s="51"/>
      <c r="CF42" s="51"/>
      <c r="CG42" s="51"/>
      <c r="CH42" s="51"/>
      <c r="CI42" s="51"/>
      <c r="CJ42" s="51"/>
      <c r="CK42" s="51"/>
      <c r="CL42" s="51"/>
      <c r="CM42" s="51"/>
      <c r="CN42" s="51"/>
      <c r="CO42" s="51"/>
      <c r="CP42" s="51"/>
      <c r="CQ42" s="51"/>
      <c r="CR42" s="51"/>
      <c r="CS42" s="51"/>
      <c r="CT42" s="51"/>
      <c r="CU42" s="51"/>
      <c r="CV42" s="51"/>
      <c r="CW42" s="51"/>
      <c r="CX42" s="51"/>
      <c r="CY42" s="51"/>
      <c r="CZ42" s="51"/>
      <c r="DA42" s="51"/>
      <c r="DB42" s="51"/>
      <c r="DC42" s="51"/>
      <c r="DD42" s="51"/>
      <c r="DE42" s="51"/>
      <c r="DF42" s="51"/>
      <c r="DG42" s="51"/>
      <c r="DH42" s="51"/>
      <c r="DI42" s="51"/>
      <c r="DJ42" s="51"/>
      <c r="DK42" s="51"/>
      <c r="DL42" s="51"/>
      <c r="DM42" s="51"/>
      <c r="DN42" s="51"/>
      <c r="DO42" s="51"/>
      <c r="DP42" s="51"/>
      <c r="DQ42" s="51"/>
      <c r="DR42" s="51"/>
      <c r="DS42" s="51"/>
      <c r="DT42" s="51"/>
      <c r="DU42" s="51"/>
      <c r="DV42" s="51"/>
      <c r="DW42" s="51"/>
      <c r="DX42" s="51"/>
      <c r="DY42" s="51"/>
      <c r="DZ42" s="51"/>
      <c r="EA42" s="51"/>
      <c r="EB42" s="51"/>
      <c r="EC42" s="51"/>
      <c r="ED42" s="51"/>
      <c r="EE42" s="51"/>
      <c r="EF42" s="51"/>
      <c r="EG42" s="51"/>
      <c r="EH42" s="51"/>
      <c r="EI42" s="51"/>
      <c r="EJ42" s="51"/>
      <c r="EK42" s="51"/>
      <c r="EL42" s="51"/>
      <c r="EM42" s="51"/>
      <c r="EN42" s="51"/>
      <c r="EO42" s="51"/>
      <c r="EP42" s="51"/>
      <c r="EQ42" s="51"/>
      <c r="ER42" s="51"/>
      <c r="ES42" s="51"/>
      <c r="ET42" s="51"/>
      <c r="EU42" s="51"/>
      <c r="EV42" s="51"/>
      <c r="EW42" s="51"/>
      <c r="EX42" s="51"/>
      <c r="EY42" s="51"/>
      <c r="EZ42" s="51"/>
      <c r="FA42" s="51"/>
      <c r="FB42" s="51"/>
      <c r="FC42" s="51"/>
      <c r="FD42" s="51"/>
      <c r="FE42" s="51"/>
      <c r="FF42" s="51"/>
      <c r="FG42" s="51"/>
      <c r="FH42" s="51"/>
      <c r="FI42" s="51"/>
      <c r="FJ42" s="51"/>
      <c r="FK42" s="51"/>
      <c r="FL42" s="51"/>
      <c r="FM42" s="51"/>
      <c r="FN42" s="51"/>
      <c r="FO42" s="51"/>
      <c r="FP42" s="51"/>
      <c r="FQ42" s="51"/>
      <c r="FR42" s="51"/>
      <c r="FS42" s="51"/>
      <c r="FT42" s="51"/>
      <c r="FU42" s="51"/>
      <c r="FV42" s="51"/>
      <c r="FW42" s="51"/>
      <c r="FX42" s="51"/>
      <c r="FY42" s="51"/>
      <c r="FZ42" s="51"/>
      <c r="GA42" s="51"/>
      <c r="GB42" s="51"/>
      <c r="GC42" s="51"/>
      <c r="GD42" s="51"/>
      <c r="GE42" s="51"/>
      <c r="GF42" s="51"/>
      <c r="GG42" s="51"/>
      <c r="GH42" s="51"/>
      <c r="GI42" s="51"/>
      <c r="GJ42" s="51"/>
      <c r="GK42" s="51"/>
      <c r="GL42" s="51"/>
      <c r="GM42" s="51"/>
      <c r="GN42" s="51"/>
      <c r="GO42" s="51"/>
      <c r="GP42" s="51"/>
      <c r="GQ42" s="51"/>
      <c r="GR42" s="51"/>
      <c r="GS42" s="51"/>
      <c r="GT42" s="51"/>
      <c r="GU42" s="51"/>
      <c r="GV42" s="51"/>
      <c r="GW42" s="51"/>
      <c r="GX42" s="51"/>
      <c r="GY42" s="51"/>
      <c r="GZ42" s="51"/>
      <c r="HA42" s="51"/>
      <c r="HB42" s="51"/>
      <c r="HC42" s="51"/>
      <c r="HD42" s="51"/>
      <c r="HE42" s="51"/>
      <c r="HF42" s="51"/>
      <c r="HG42" s="51"/>
      <c r="HH42" s="51"/>
      <c r="HI42" s="51"/>
      <c r="HJ42" s="51"/>
      <c r="HK42" s="51"/>
      <c r="HL42" s="51"/>
      <c r="HM42" s="51"/>
      <c r="HN42" s="51"/>
      <c r="HO42" s="51"/>
      <c r="HP42" s="51"/>
      <c r="HQ42" s="51"/>
      <c r="HR42" s="51"/>
      <c r="HS42" s="51"/>
      <c r="HT42" s="51"/>
      <c r="HU42" s="51"/>
      <c r="HV42" s="51"/>
      <c r="HW42" s="51"/>
      <c r="HX42" s="51"/>
      <c r="HY42" s="51"/>
      <c r="HZ42" s="51"/>
    </row>
    <row r="43" spans="1:234" ht="24.75" customHeight="1">
      <c r="A43" s="46"/>
      <c r="B43" s="118" t="s">
        <v>99</v>
      </c>
      <c r="C43" s="119"/>
      <c r="D43" s="120"/>
      <c r="E43" s="61" t="s">
        <v>100</v>
      </c>
      <c r="F43" s="60">
        <f>SUM('TSE:TRE-AP'!F43)</f>
        <v>27</v>
      </c>
      <c r="G43" s="46"/>
      <c r="H43" s="46"/>
      <c r="I43" s="46"/>
      <c r="J43" s="46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  <c r="AA43" s="51"/>
      <c r="AB43" s="51"/>
      <c r="AC43" s="51"/>
      <c r="AD43" s="51"/>
      <c r="AE43" s="51"/>
      <c r="AF43" s="51"/>
      <c r="AG43" s="51"/>
      <c r="AH43" s="51"/>
      <c r="AI43" s="51"/>
      <c r="AJ43" s="51"/>
      <c r="AK43" s="51"/>
      <c r="AL43" s="51"/>
      <c r="AM43" s="51"/>
      <c r="AN43" s="51"/>
      <c r="AO43" s="51"/>
      <c r="AP43" s="51"/>
      <c r="AQ43" s="51"/>
      <c r="AR43" s="51"/>
      <c r="AS43" s="51"/>
      <c r="AT43" s="51"/>
      <c r="AU43" s="51"/>
      <c r="AV43" s="51"/>
      <c r="AW43" s="51"/>
      <c r="AX43" s="51"/>
      <c r="AY43" s="51"/>
      <c r="AZ43" s="51"/>
      <c r="BA43" s="51"/>
      <c r="BB43" s="51"/>
      <c r="BC43" s="51"/>
      <c r="BD43" s="51"/>
      <c r="BE43" s="51"/>
      <c r="BF43" s="51"/>
      <c r="BG43" s="51"/>
      <c r="BH43" s="51"/>
      <c r="BI43" s="51"/>
      <c r="BJ43" s="51"/>
      <c r="BK43" s="51"/>
      <c r="BL43" s="51"/>
      <c r="BM43" s="51"/>
      <c r="BN43" s="51"/>
      <c r="BO43" s="51"/>
      <c r="BP43" s="51"/>
      <c r="BQ43" s="51"/>
      <c r="BR43" s="51"/>
      <c r="BS43" s="51"/>
      <c r="BT43" s="51"/>
      <c r="BU43" s="51"/>
      <c r="BV43" s="51"/>
      <c r="BW43" s="51"/>
      <c r="BX43" s="51"/>
      <c r="BY43" s="51"/>
      <c r="BZ43" s="51"/>
      <c r="CA43" s="51"/>
      <c r="CB43" s="51"/>
      <c r="CC43" s="51"/>
      <c r="CD43" s="51"/>
      <c r="CE43" s="51"/>
      <c r="CF43" s="51"/>
      <c r="CG43" s="51"/>
      <c r="CH43" s="51"/>
      <c r="CI43" s="51"/>
      <c r="CJ43" s="51"/>
      <c r="CK43" s="51"/>
      <c r="CL43" s="51"/>
      <c r="CM43" s="51"/>
      <c r="CN43" s="51"/>
      <c r="CO43" s="51"/>
      <c r="CP43" s="51"/>
      <c r="CQ43" s="51"/>
      <c r="CR43" s="51"/>
      <c r="CS43" s="51"/>
      <c r="CT43" s="51"/>
      <c r="CU43" s="51"/>
      <c r="CV43" s="51"/>
      <c r="CW43" s="51"/>
      <c r="CX43" s="51"/>
      <c r="CY43" s="51"/>
      <c r="CZ43" s="51"/>
      <c r="DA43" s="51"/>
      <c r="DB43" s="51"/>
      <c r="DC43" s="51"/>
      <c r="DD43" s="51"/>
      <c r="DE43" s="51"/>
      <c r="DF43" s="51"/>
      <c r="DG43" s="51"/>
      <c r="DH43" s="51"/>
      <c r="DI43" s="51"/>
      <c r="DJ43" s="51"/>
      <c r="DK43" s="51"/>
      <c r="DL43" s="51"/>
      <c r="DM43" s="51"/>
      <c r="DN43" s="51"/>
      <c r="DO43" s="51"/>
      <c r="DP43" s="51"/>
      <c r="DQ43" s="51"/>
      <c r="DR43" s="51"/>
      <c r="DS43" s="51"/>
      <c r="DT43" s="51"/>
      <c r="DU43" s="51"/>
      <c r="DV43" s="51"/>
      <c r="DW43" s="51"/>
      <c r="DX43" s="51"/>
      <c r="DY43" s="51"/>
      <c r="DZ43" s="51"/>
      <c r="EA43" s="51"/>
      <c r="EB43" s="51"/>
      <c r="EC43" s="51"/>
      <c r="ED43" s="51"/>
      <c r="EE43" s="51"/>
      <c r="EF43" s="51"/>
      <c r="EG43" s="51"/>
      <c r="EH43" s="51"/>
      <c r="EI43" s="51"/>
      <c r="EJ43" s="51"/>
      <c r="EK43" s="51"/>
      <c r="EL43" s="51"/>
      <c r="EM43" s="51"/>
      <c r="EN43" s="51"/>
      <c r="EO43" s="51"/>
      <c r="EP43" s="51"/>
      <c r="EQ43" s="51"/>
      <c r="ER43" s="51"/>
      <c r="ES43" s="51"/>
      <c r="ET43" s="51"/>
      <c r="EU43" s="51"/>
      <c r="EV43" s="51"/>
      <c r="EW43" s="51"/>
      <c r="EX43" s="51"/>
      <c r="EY43" s="51"/>
      <c r="EZ43" s="51"/>
      <c r="FA43" s="51"/>
      <c r="FB43" s="51"/>
      <c r="FC43" s="51"/>
      <c r="FD43" s="51"/>
      <c r="FE43" s="51"/>
      <c r="FF43" s="51"/>
      <c r="FG43" s="51"/>
      <c r="FH43" s="51"/>
      <c r="FI43" s="51"/>
      <c r="FJ43" s="51"/>
      <c r="FK43" s="51"/>
      <c r="FL43" s="51"/>
      <c r="FM43" s="51"/>
      <c r="FN43" s="51"/>
      <c r="FO43" s="51"/>
      <c r="FP43" s="51"/>
      <c r="FQ43" s="51"/>
      <c r="FR43" s="51"/>
      <c r="FS43" s="51"/>
      <c r="FT43" s="51"/>
      <c r="FU43" s="51"/>
      <c r="FV43" s="51"/>
      <c r="FW43" s="51"/>
      <c r="FX43" s="51"/>
      <c r="FY43" s="51"/>
      <c r="FZ43" s="51"/>
      <c r="GA43" s="51"/>
      <c r="GB43" s="51"/>
      <c r="GC43" s="51"/>
      <c r="GD43" s="51"/>
      <c r="GE43" s="51"/>
      <c r="GF43" s="51"/>
      <c r="GG43" s="51"/>
      <c r="GH43" s="51"/>
      <c r="GI43" s="51"/>
      <c r="GJ43" s="51"/>
      <c r="GK43" s="51"/>
      <c r="GL43" s="51"/>
      <c r="GM43" s="51"/>
      <c r="GN43" s="51"/>
      <c r="GO43" s="51"/>
      <c r="GP43" s="51"/>
      <c r="GQ43" s="51"/>
      <c r="GR43" s="51"/>
      <c r="GS43" s="51"/>
      <c r="GT43" s="51"/>
      <c r="GU43" s="51"/>
      <c r="GV43" s="51"/>
      <c r="GW43" s="51"/>
      <c r="GX43" s="51"/>
      <c r="GY43" s="51"/>
      <c r="GZ43" s="51"/>
      <c r="HA43" s="51"/>
      <c r="HB43" s="51"/>
      <c r="HC43" s="51"/>
      <c r="HD43" s="51"/>
      <c r="HE43" s="51"/>
      <c r="HF43" s="51"/>
      <c r="HG43" s="51"/>
      <c r="HH43" s="51"/>
      <c r="HI43" s="51"/>
      <c r="HJ43" s="51"/>
      <c r="HK43" s="51"/>
      <c r="HL43" s="51"/>
      <c r="HM43" s="51"/>
      <c r="HN43" s="51"/>
      <c r="HO43" s="51"/>
      <c r="HP43" s="51"/>
      <c r="HQ43" s="51"/>
      <c r="HR43" s="51"/>
      <c r="HS43" s="51"/>
      <c r="HT43" s="51"/>
      <c r="HU43" s="51"/>
      <c r="HV43" s="51"/>
      <c r="HW43" s="51"/>
      <c r="HX43" s="51"/>
      <c r="HY43" s="51"/>
      <c r="HZ43" s="51"/>
    </row>
    <row r="44" spans="1:234" ht="24.75" customHeight="1">
      <c r="A44" s="46"/>
      <c r="B44" s="125"/>
      <c r="C44" s="121"/>
      <c r="D44" s="122"/>
      <c r="E44" s="61" t="s">
        <v>101</v>
      </c>
      <c r="F44" s="60">
        <f>SUM('TSE:TRE-AP'!F44)</f>
        <v>27</v>
      </c>
      <c r="G44" s="46"/>
      <c r="H44" s="46"/>
      <c r="I44" s="46"/>
      <c r="J44" s="46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51"/>
      <c r="BN44" s="51"/>
      <c r="BO44" s="51"/>
      <c r="BP44" s="51"/>
      <c r="BQ44" s="51"/>
      <c r="BR44" s="51"/>
      <c r="BS44" s="51"/>
      <c r="BT44" s="51"/>
      <c r="BU44" s="51"/>
      <c r="BV44" s="51"/>
      <c r="BW44" s="51"/>
      <c r="BX44" s="51"/>
      <c r="BY44" s="51"/>
      <c r="BZ44" s="51"/>
      <c r="CA44" s="51"/>
      <c r="CB44" s="51"/>
      <c r="CC44" s="51"/>
      <c r="CD44" s="51"/>
      <c r="CE44" s="51"/>
      <c r="CF44" s="51"/>
      <c r="CG44" s="51"/>
      <c r="CH44" s="51"/>
      <c r="CI44" s="51"/>
      <c r="CJ44" s="51"/>
      <c r="CK44" s="51"/>
      <c r="CL44" s="51"/>
      <c r="CM44" s="51"/>
      <c r="CN44" s="51"/>
      <c r="CO44" s="51"/>
      <c r="CP44" s="51"/>
      <c r="CQ44" s="51"/>
      <c r="CR44" s="51"/>
      <c r="CS44" s="51"/>
      <c r="CT44" s="51"/>
      <c r="CU44" s="51"/>
      <c r="CV44" s="51"/>
      <c r="CW44" s="51"/>
      <c r="CX44" s="51"/>
      <c r="CY44" s="51"/>
      <c r="CZ44" s="51"/>
      <c r="DA44" s="51"/>
      <c r="DB44" s="51"/>
      <c r="DC44" s="51"/>
      <c r="DD44" s="51"/>
      <c r="DE44" s="51"/>
      <c r="DF44" s="51"/>
      <c r="DG44" s="51"/>
      <c r="DH44" s="51"/>
      <c r="DI44" s="51"/>
      <c r="DJ44" s="51"/>
      <c r="DK44" s="51"/>
      <c r="DL44" s="51"/>
      <c r="DM44" s="51"/>
      <c r="DN44" s="51"/>
      <c r="DO44" s="51"/>
      <c r="DP44" s="51"/>
      <c r="DQ44" s="51"/>
      <c r="DR44" s="51"/>
      <c r="DS44" s="51"/>
      <c r="DT44" s="51"/>
      <c r="DU44" s="51"/>
      <c r="DV44" s="51"/>
      <c r="DW44" s="51"/>
      <c r="DX44" s="51"/>
      <c r="DY44" s="51"/>
      <c r="DZ44" s="51"/>
      <c r="EA44" s="51"/>
      <c r="EB44" s="51"/>
      <c r="EC44" s="51"/>
      <c r="ED44" s="51"/>
      <c r="EE44" s="51"/>
      <c r="EF44" s="51"/>
      <c r="EG44" s="51"/>
      <c r="EH44" s="51"/>
      <c r="EI44" s="51"/>
      <c r="EJ44" s="51"/>
      <c r="EK44" s="51"/>
      <c r="EL44" s="51"/>
      <c r="EM44" s="51"/>
      <c r="EN44" s="51"/>
      <c r="EO44" s="51"/>
      <c r="EP44" s="51"/>
      <c r="EQ44" s="51"/>
      <c r="ER44" s="51"/>
      <c r="ES44" s="51"/>
      <c r="ET44" s="51"/>
      <c r="EU44" s="51"/>
      <c r="EV44" s="51"/>
      <c r="EW44" s="51"/>
      <c r="EX44" s="51"/>
      <c r="EY44" s="51"/>
      <c r="EZ44" s="51"/>
      <c r="FA44" s="51"/>
      <c r="FB44" s="51"/>
      <c r="FC44" s="51"/>
      <c r="FD44" s="51"/>
      <c r="FE44" s="51"/>
      <c r="FF44" s="51"/>
      <c r="FG44" s="51"/>
      <c r="FH44" s="51"/>
      <c r="FI44" s="51"/>
      <c r="FJ44" s="51"/>
      <c r="FK44" s="51"/>
      <c r="FL44" s="51"/>
      <c r="FM44" s="51"/>
      <c r="FN44" s="51"/>
      <c r="FO44" s="51"/>
      <c r="FP44" s="51"/>
      <c r="FQ44" s="51"/>
      <c r="FR44" s="51"/>
      <c r="FS44" s="51"/>
      <c r="FT44" s="51"/>
      <c r="FU44" s="51"/>
      <c r="FV44" s="51"/>
      <c r="FW44" s="51"/>
      <c r="FX44" s="51"/>
      <c r="FY44" s="51"/>
      <c r="FZ44" s="51"/>
      <c r="GA44" s="51"/>
      <c r="GB44" s="51"/>
      <c r="GC44" s="51"/>
      <c r="GD44" s="51"/>
      <c r="GE44" s="51"/>
      <c r="GF44" s="51"/>
      <c r="GG44" s="51"/>
      <c r="GH44" s="51"/>
      <c r="GI44" s="51"/>
      <c r="GJ44" s="51"/>
      <c r="GK44" s="51"/>
      <c r="GL44" s="51"/>
      <c r="GM44" s="51"/>
      <c r="GN44" s="51"/>
      <c r="GO44" s="51"/>
      <c r="GP44" s="51"/>
      <c r="GQ44" s="51"/>
      <c r="GR44" s="51"/>
      <c r="GS44" s="51"/>
      <c r="GT44" s="51"/>
      <c r="GU44" s="51"/>
      <c r="GV44" s="51"/>
      <c r="GW44" s="51"/>
      <c r="GX44" s="51"/>
      <c r="GY44" s="51"/>
      <c r="GZ44" s="51"/>
      <c r="HA44" s="51"/>
      <c r="HB44" s="51"/>
      <c r="HC44" s="51"/>
      <c r="HD44" s="51"/>
      <c r="HE44" s="51"/>
      <c r="HF44" s="51"/>
      <c r="HG44" s="51"/>
      <c r="HH44" s="51"/>
      <c r="HI44" s="51"/>
      <c r="HJ44" s="51"/>
      <c r="HK44" s="51"/>
      <c r="HL44" s="51"/>
      <c r="HM44" s="51"/>
      <c r="HN44" s="51"/>
      <c r="HO44" s="51"/>
      <c r="HP44" s="51"/>
      <c r="HQ44" s="51"/>
      <c r="HR44" s="51"/>
      <c r="HS44" s="51"/>
      <c r="HT44" s="51"/>
      <c r="HU44" s="51"/>
      <c r="HV44" s="51"/>
      <c r="HW44" s="51"/>
      <c r="HX44" s="51"/>
      <c r="HY44" s="51"/>
      <c r="HZ44" s="51"/>
    </row>
    <row r="45" spans="1:234" ht="24.75" customHeight="1">
      <c r="A45" s="46"/>
      <c r="B45" s="123"/>
      <c r="C45" s="123"/>
      <c r="D45" s="124"/>
      <c r="E45" s="61" t="s">
        <v>102</v>
      </c>
      <c r="F45" s="60">
        <f>SUM('TSE:TRE-AP'!F45)</f>
        <v>3</v>
      </c>
      <c r="G45" s="46"/>
      <c r="H45" s="46"/>
      <c r="I45" s="46"/>
      <c r="J45" s="46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51"/>
      <c r="BN45" s="51"/>
      <c r="BO45" s="51"/>
      <c r="BP45" s="51"/>
      <c r="BQ45" s="51"/>
      <c r="BR45" s="51"/>
      <c r="BS45" s="51"/>
      <c r="BT45" s="51"/>
      <c r="BU45" s="51"/>
      <c r="BV45" s="51"/>
      <c r="BW45" s="51"/>
      <c r="BX45" s="51"/>
      <c r="BY45" s="51"/>
      <c r="BZ45" s="51"/>
      <c r="CA45" s="51"/>
      <c r="CB45" s="51"/>
      <c r="CC45" s="51"/>
      <c r="CD45" s="51"/>
      <c r="CE45" s="51"/>
      <c r="CF45" s="51"/>
      <c r="CG45" s="51"/>
      <c r="CH45" s="51"/>
      <c r="CI45" s="51"/>
      <c r="CJ45" s="51"/>
      <c r="CK45" s="51"/>
      <c r="CL45" s="51"/>
      <c r="CM45" s="51"/>
      <c r="CN45" s="51"/>
      <c r="CO45" s="51"/>
      <c r="CP45" s="51"/>
      <c r="CQ45" s="51"/>
      <c r="CR45" s="51"/>
      <c r="CS45" s="51"/>
      <c r="CT45" s="51"/>
      <c r="CU45" s="51"/>
      <c r="CV45" s="51"/>
      <c r="CW45" s="51"/>
      <c r="CX45" s="51"/>
      <c r="CY45" s="51"/>
      <c r="CZ45" s="51"/>
      <c r="DA45" s="51"/>
      <c r="DB45" s="51"/>
      <c r="DC45" s="51"/>
      <c r="DD45" s="51"/>
      <c r="DE45" s="51"/>
      <c r="DF45" s="51"/>
      <c r="DG45" s="51"/>
      <c r="DH45" s="51"/>
      <c r="DI45" s="51"/>
      <c r="DJ45" s="51"/>
      <c r="DK45" s="51"/>
      <c r="DL45" s="51"/>
      <c r="DM45" s="51"/>
      <c r="DN45" s="51"/>
      <c r="DO45" s="51"/>
      <c r="DP45" s="51"/>
      <c r="DQ45" s="51"/>
      <c r="DR45" s="51"/>
      <c r="DS45" s="51"/>
      <c r="DT45" s="51"/>
      <c r="DU45" s="51"/>
      <c r="DV45" s="51"/>
      <c r="DW45" s="51"/>
      <c r="DX45" s="51"/>
      <c r="DY45" s="51"/>
      <c r="DZ45" s="51"/>
      <c r="EA45" s="51"/>
      <c r="EB45" s="51"/>
      <c r="EC45" s="51"/>
      <c r="ED45" s="51"/>
      <c r="EE45" s="51"/>
      <c r="EF45" s="51"/>
      <c r="EG45" s="51"/>
      <c r="EH45" s="51"/>
      <c r="EI45" s="51"/>
      <c r="EJ45" s="51"/>
      <c r="EK45" s="51"/>
      <c r="EL45" s="51"/>
      <c r="EM45" s="51"/>
      <c r="EN45" s="51"/>
      <c r="EO45" s="51"/>
      <c r="EP45" s="51"/>
      <c r="EQ45" s="51"/>
      <c r="ER45" s="51"/>
      <c r="ES45" s="51"/>
      <c r="ET45" s="51"/>
      <c r="EU45" s="51"/>
      <c r="EV45" s="51"/>
      <c r="EW45" s="51"/>
      <c r="EX45" s="51"/>
      <c r="EY45" s="51"/>
      <c r="EZ45" s="51"/>
      <c r="FA45" s="51"/>
      <c r="FB45" s="51"/>
      <c r="FC45" s="51"/>
      <c r="FD45" s="51"/>
      <c r="FE45" s="51"/>
      <c r="FF45" s="51"/>
      <c r="FG45" s="51"/>
      <c r="FH45" s="51"/>
      <c r="FI45" s="51"/>
      <c r="FJ45" s="51"/>
      <c r="FK45" s="51"/>
      <c r="FL45" s="51"/>
      <c r="FM45" s="51"/>
      <c r="FN45" s="51"/>
      <c r="FO45" s="51"/>
      <c r="FP45" s="51"/>
      <c r="FQ45" s="51"/>
      <c r="FR45" s="51"/>
      <c r="FS45" s="51"/>
      <c r="FT45" s="51"/>
      <c r="FU45" s="51"/>
      <c r="FV45" s="51"/>
      <c r="FW45" s="51"/>
      <c r="FX45" s="51"/>
      <c r="FY45" s="51"/>
      <c r="FZ45" s="51"/>
      <c r="GA45" s="51"/>
      <c r="GB45" s="51"/>
      <c r="GC45" s="51"/>
      <c r="GD45" s="51"/>
      <c r="GE45" s="51"/>
      <c r="GF45" s="51"/>
      <c r="GG45" s="51"/>
      <c r="GH45" s="51"/>
      <c r="GI45" s="51"/>
      <c r="GJ45" s="51"/>
      <c r="GK45" s="51"/>
      <c r="GL45" s="51"/>
      <c r="GM45" s="51"/>
      <c r="GN45" s="51"/>
      <c r="GO45" s="51"/>
      <c r="GP45" s="51"/>
      <c r="GQ45" s="51"/>
      <c r="GR45" s="51"/>
      <c r="GS45" s="51"/>
      <c r="GT45" s="51"/>
      <c r="GU45" s="51"/>
      <c r="GV45" s="51"/>
      <c r="GW45" s="51"/>
      <c r="GX45" s="51"/>
      <c r="GY45" s="51"/>
      <c r="GZ45" s="51"/>
      <c r="HA45" s="51"/>
      <c r="HB45" s="51"/>
      <c r="HC45" s="51"/>
      <c r="HD45" s="51"/>
      <c r="HE45" s="51"/>
      <c r="HF45" s="51"/>
      <c r="HG45" s="51"/>
      <c r="HH45" s="51"/>
      <c r="HI45" s="51"/>
      <c r="HJ45" s="51"/>
      <c r="HK45" s="51"/>
      <c r="HL45" s="51"/>
      <c r="HM45" s="51"/>
      <c r="HN45" s="51"/>
      <c r="HO45" s="51"/>
      <c r="HP45" s="51"/>
      <c r="HQ45" s="51"/>
      <c r="HR45" s="51"/>
      <c r="HS45" s="51"/>
      <c r="HT45" s="51"/>
      <c r="HU45" s="51"/>
      <c r="HV45" s="51"/>
      <c r="HW45" s="51"/>
      <c r="HX45" s="51"/>
      <c r="HY45" s="51"/>
      <c r="HZ45" s="51"/>
    </row>
    <row r="46" spans="1:234" ht="24.75" customHeight="1">
      <c r="A46" s="46"/>
      <c r="B46" s="118" t="s">
        <v>103</v>
      </c>
      <c r="C46" s="119"/>
      <c r="D46" s="120"/>
      <c r="E46" s="61" t="s">
        <v>104</v>
      </c>
      <c r="F46" s="60">
        <f>SUM('TSE:TRE-AP'!F46)</f>
        <v>2603</v>
      </c>
      <c r="G46" s="46"/>
      <c r="H46" s="46"/>
      <c r="I46" s="46"/>
      <c r="J46" s="46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  <c r="AA46" s="51"/>
      <c r="AB46" s="51"/>
      <c r="AC46" s="51"/>
      <c r="AD46" s="51"/>
      <c r="AE46" s="51"/>
      <c r="AF46" s="51"/>
      <c r="AG46" s="51"/>
      <c r="AH46" s="51"/>
      <c r="AI46" s="51"/>
      <c r="AJ46" s="51"/>
      <c r="AK46" s="51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  <c r="AW46" s="51"/>
      <c r="AX46" s="51"/>
      <c r="AY46" s="51"/>
      <c r="AZ46" s="51"/>
      <c r="BA46" s="51"/>
      <c r="BB46" s="51"/>
      <c r="BC46" s="51"/>
      <c r="BD46" s="51"/>
      <c r="BE46" s="51"/>
      <c r="BF46" s="51"/>
      <c r="BG46" s="51"/>
      <c r="BH46" s="51"/>
      <c r="BI46" s="51"/>
      <c r="BJ46" s="51"/>
      <c r="BK46" s="51"/>
      <c r="BL46" s="51"/>
      <c r="BM46" s="51"/>
      <c r="BN46" s="51"/>
      <c r="BO46" s="51"/>
      <c r="BP46" s="51"/>
      <c r="BQ46" s="51"/>
      <c r="BR46" s="51"/>
      <c r="BS46" s="51"/>
      <c r="BT46" s="51"/>
      <c r="BU46" s="51"/>
      <c r="BV46" s="51"/>
      <c r="BW46" s="51"/>
      <c r="BX46" s="51"/>
      <c r="BY46" s="51"/>
      <c r="BZ46" s="51"/>
      <c r="CA46" s="51"/>
      <c r="CB46" s="51"/>
      <c r="CC46" s="51"/>
      <c r="CD46" s="51"/>
      <c r="CE46" s="51"/>
      <c r="CF46" s="51"/>
      <c r="CG46" s="51"/>
      <c r="CH46" s="51"/>
      <c r="CI46" s="51"/>
      <c r="CJ46" s="51"/>
      <c r="CK46" s="51"/>
      <c r="CL46" s="51"/>
      <c r="CM46" s="51"/>
      <c r="CN46" s="51"/>
      <c r="CO46" s="51"/>
      <c r="CP46" s="51"/>
      <c r="CQ46" s="51"/>
      <c r="CR46" s="51"/>
      <c r="CS46" s="51"/>
      <c r="CT46" s="51"/>
      <c r="CU46" s="51"/>
      <c r="CV46" s="51"/>
      <c r="CW46" s="51"/>
      <c r="CX46" s="51"/>
      <c r="CY46" s="51"/>
      <c r="CZ46" s="51"/>
      <c r="DA46" s="51"/>
      <c r="DB46" s="51"/>
      <c r="DC46" s="51"/>
      <c r="DD46" s="51"/>
      <c r="DE46" s="51"/>
      <c r="DF46" s="51"/>
      <c r="DG46" s="51"/>
      <c r="DH46" s="51"/>
      <c r="DI46" s="51"/>
      <c r="DJ46" s="51"/>
      <c r="DK46" s="51"/>
      <c r="DL46" s="51"/>
      <c r="DM46" s="51"/>
      <c r="DN46" s="51"/>
      <c r="DO46" s="51"/>
      <c r="DP46" s="51"/>
      <c r="DQ46" s="51"/>
      <c r="DR46" s="51"/>
      <c r="DS46" s="51"/>
      <c r="DT46" s="51"/>
      <c r="DU46" s="51"/>
      <c r="DV46" s="51"/>
      <c r="DW46" s="51"/>
      <c r="DX46" s="51"/>
      <c r="DY46" s="51"/>
      <c r="DZ46" s="51"/>
      <c r="EA46" s="51"/>
      <c r="EB46" s="51"/>
      <c r="EC46" s="51"/>
      <c r="ED46" s="51"/>
      <c r="EE46" s="51"/>
      <c r="EF46" s="51"/>
      <c r="EG46" s="51"/>
      <c r="EH46" s="51"/>
      <c r="EI46" s="51"/>
      <c r="EJ46" s="51"/>
      <c r="EK46" s="51"/>
      <c r="EL46" s="51"/>
      <c r="EM46" s="51"/>
      <c r="EN46" s="51"/>
      <c r="EO46" s="51"/>
      <c r="EP46" s="51"/>
      <c r="EQ46" s="51"/>
      <c r="ER46" s="51"/>
      <c r="ES46" s="51"/>
      <c r="ET46" s="51"/>
      <c r="EU46" s="51"/>
      <c r="EV46" s="51"/>
      <c r="EW46" s="51"/>
      <c r="EX46" s="51"/>
      <c r="EY46" s="51"/>
      <c r="EZ46" s="51"/>
      <c r="FA46" s="51"/>
      <c r="FB46" s="51"/>
      <c r="FC46" s="51"/>
      <c r="FD46" s="51"/>
      <c r="FE46" s="51"/>
      <c r="FF46" s="51"/>
      <c r="FG46" s="51"/>
      <c r="FH46" s="51"/>
      <c r="FI46" s="51"/>
      <c r="FJ46" s="51"/>
      <c r="FK46" s="51"/>
      <c r="FL46" s="51"/>
      <c r="FM46" s="51"/>
      <c r="FN46" s="51"/>
      <c r="FO46" s="51"/>
      <c r="FP46" s="51"/>
      <c r="FQ46" s="51"/>
      <c r="FR46" s="51"/>
      <c r="FS46" s="51"/>
      <c r="FT46" s="51"/>
      <c r="FU46" s="51"/>
      <c r="FV46" s="51"/>
      <c r="FW46" s="51"/>
      <c r="FX46" s="51"/>
      <c r="FY46" s="51"/>
      <c r="FZ46" s="51"/>
      <c r="GA46" s="51"/>
      <c r="GB46" s="51"/>
      <c r="GC46" s="51"/>
      <c r="GD46" s="51"/>
      <c r="GE46" s="51"/>
      <c r="GF46" s="51"/>
      <c r="GG46" s="51"/>
      <c r="GH46" s="51"/>
      <c r="GI46" s="51"/>
      <c r="GJ46" s="51"/>
      <c r="GK46" s="51"/>
      <c r="GL46" s="51"/>
      <c r="GM46" s="51"/>
      <c r="GN46" s="51"/>
      <c r="GO46" s="51"/>
      <c r="GP46" s="51"/>
      <c r="GQ46" s="51"/>
      <c r="GR46" s="51"/>
      <c r="GS46" s="51"/>
      <c r="GT46" s="51"/>
      <c r="GU46" s="51"/>
      <c r="GV46" s="51"/>
      <c r="GW46" s="51"/>
      <c r="GX46" s="51"/>
      <c r="GY46" s="51"/>
      <c r="GZ46" s="51"/>
      <c r="HA46" s="51"/>
      <c r="HB46" s="51"/>
      <c r="HC46" s="51"/>
      <c r="HD46" s="51"/>
      <c r="HE46" s="51"/>
      <c r="HF46" s="51"/>
      <c r="HG46" s="51"/>
      <c r="HH46" s="51"/>
      <c r="HI46" s="51"/>
      <c r="HJ46" s="51"/>
      <c r="HK46" s="51"/>
      <c r="HL46" s="51"/>
      <c r="HM46" s="51"/>
      <c r="HN46" s="51"/>
      <c r="HO46" s="51"/>
      <c r="HP46" s="51"/>
      <c r="HQ46" s="51"/>
      <c r="HR46" s="51"/>
      <c r="HS46" s="51"/>
      <c r="HT46" s="51"/>
      <c r="HU46" s="51"/>
      <c r="HV46" s="51"/>
      <c r="HW46" s="51"/>
      <c r="HX46" s="51"/>
      <c r="HY46" s="51"/>
      <c r="HZ46" s="51"/>
    </row>
    <row r="47" spans="1:234" ht="24.75" customHeight="1">
      <c r="A47" s="46"/>
      <c r="B47" s="123"/>
      <c r="C47" s="123"/>
      <c r="D47" s="124"/>
      <c r="E47" s="61" t="s">
        <v>105</v>
      </c>
      <c r="F47" s="60">
        <f>SUM('TSE:TRE-AP'!F47)</f>
        <v>29</v>
      </c>
      <c r="G47" s="46"/>
      <c r="H47" s="46"/>
      <c r="I47" s="46"/>
      <c r="J47" s="46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1"/>
      <c r="AC47" s="51"/>
      <c r="AD47" s="51"/>
      <c r="AE47" s="51"/>
      <c r="AF47" s="51"/>
      <c r="AG47" s="51"/>
      <c r="AH47" s="51"/>
      <c r="AI47" s="51"/>
      <c r="AJ47" s="51"/>
      <c r="AK47" s="51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  <c r="AW47" s="51"/>
      <c r="AX47" s="51"/>
      <c r="AY47" s="51"/>
      <c r="AZ47" s="51"/>
      <c r="BA47" s="51"/>
      <c r="BB47" s="51"/>
      <c r="BC47" s="51"/>
      <c r="BD47" s="51"/>
      <c r="BE47" s="51"/>
      <c r="BF47" s="51"/>
      <c r="BG47" s="51"/>
      <c r="BH47" s="51"/>
      <c r="BI47" s="51"/>
      <c r="BJ47" s="51"/>
      <c r="BK47" s="51"/>
      <c r="BL47" s="51"/>
      <c r="BM47" s="51"/>
      <c r="BN47" s="51"/>
      <c r="BO47" s="51"/>
      <c r="BP47" s="51"/>
      <c r="BQ47" s="51"/>
      <c r="BR47" s="51"/>
      <c r="BS47" s="51"/>
      <c r="BT47" s="51"/>
      <c r="BU47" s="51"/>
      <c r="BV47" s="51"/>
      <c r="BW47" s="51"/>
      <c r="BX47" s="51"/>
      <c r="BY47" s="51"/>
      <c r="BZ47" s="51"/>
      <c r="CA47" s="51"/>
      <c r="CB47" s="51"/>
      <c r="CC47" s="51"/>
      <c r="CD47" s="51"/>
      <c r="CE47" s="51"/>
      <c r="CF47" s="51"/>
      <c r="CG47" s="51"/>
      <c r="CH47" s="51"/>
      <c r="CI47" s="51"/>
      <c r="CJ47" s="51"/>
      <c r="CK47" s="51"/>
      <c r="CL47" s="51"/>
      <c r="CM47" s="51"/>
      <c r="CN47" s="51"/>
      <c r="CO47" s="51"/>
      <c r="CP47" s="51"/>
      <c r="CQ47" s="51"/>
      <c r="CR47" s="51"/>
      <c r="CS47" s="51"/>
      <c r="CT47" s="51"/>
      <c r="CU47" s="51"/>
      <c r="CV47" s="51"/>
      <c r="CW47" s="51"/>
      <c r="CX47" s="51"/>
      <c r="CY47" s="51"/>
      <c r="CZ47" s="51"/>
      <c r="DA47" s="51"/>
      <c r="DB47" s="51"/>
      <c r="DC47" s="51"/>
      <c r="DD47" s="51"/>
      <c r="DE47" s="51"/>
      <c r="DF47" s="51"/>
      <c r="DG47" s="51"/>
      <c r="DH47" s="51"/>
      <c r="DI47" s="51"/>
      <c r="DJ47" s="51"/>
      <c r="DK47" s="51"/>
      <c r="DL47" s="51"/>
      <c r="DM47" s="51"/>
      <c r="DN47" s="51"/>
      <c r="DO47" s="51"/>
      <c r="DP47" s="51"/>
      <c r="DQ47" s="51"/>
      <c r="DR47" s="51"/>
      <c r="DS47" s="51"/>
      <c r="DT47" s="51"/>
      <c r="DU47" s="51"/>
      <c r="DV47" s="51"/>
      <c r="DW47" s="51"/>
      <c r="DX47" s="51"/>
      <c r="DY47" s="51"/>
      <c r="DZ47" s="51"/>
      <c r="EA47" s="51"/>
      <c r="EB47" s="51"/>
      <c r="EC47" s="51"/>
      <c r="ED47" s="51"/>
      <c r="EE47" s="51"/>
      <c r="EF47" s="51"/>
      <c r="EG47" s="51"/>
      <c r="EH47" s="51"/>
      <c r="EI47" s="51"/>
      <c r="EJ47" s="51"/>
      <c r="EK47" s="51"/>
      <c r="EL47" s="51"/>
      <c r="EM47" s="51"/>
      <c r="EN47" s="51"/>
      <c r="EO47" s="51"/>
      <c r="EP47" s="51"/>
      <c r="EQ47" s="51"/>
      <c r="ER47" s="51"/>
      <c r="ES47" s="51"/>
      <c r="ET47" s="51"/>
      <c r="EU47" s="51"/>
      <c r="EV47" s="51"/>
      <c r="EW47" s="51"/>
      <c r="EX47" s="51"/>
      <c r="EY47" s="51"/>
      <c r="EZ47" s="51"/>
      <c r="FA47" s="51"/>
      <c r="FB47" s="51"/>
      <c r="FC47" s="51"/>
      <c r="FD47" s="51"/>
      <c r="FE47" s="51"/>
      <c r="FF47" s="51"/>
      <c r="FG47" s="51"/>
      <c r="FH47" s="51"/>
      <c r="FI47" s="51"/>
      <c r="FJ47" s="51"/>
      <c r="FK47" s="51"/>
      <c r="FL47" s="51"/>
      <c r="FM47" s="51"/>
      <c r="FN47" s="51"/>
      <c r="FO47" s="51"/>
      <c r="FP47" s="51"/>
      <c r="FQ47" s="51"/>
      <c r="FR47" s="51"/>
      <c r="FS47" s="51"/>
      <c r="FT47" s="51"/>
      <c r="FU47" s="51"/>
      <c r="FV47" s="51"/>
      <c r="FW47" s="51"/>
      <c r="FX47" s="51"/>
      <c r="FY47" s="51"/>
      <c r="FZ47" s="51"/>
      <c r="GA47" s="51"/>
      <c r="GB47" s="51"/>
      <c r="GC47" s="51"/>
      <c r="GD47" s="51"/>
      <c r="GE47" s="51"/>
      <c r="GF47" s="51"/>
      <c r="GG47" s="51"/>
      <c r="GH47" s="51"/>
      <c r="GI47" s="51"/>
      <c r="GJ47" s="51"/>
      <c r="GK47" s="51"/>
      <c r="GL47" s="51"/>
      <c r="GM47" s="51"/>
      <c r="GN47" s="51"/>
      <c r="GO47" s="51"/>
      <c r="GP47" s="51"/>
      <c r="GQ47" s="51"/>
      <c r="GR47" s="51"/>
      <c r="GS47" s="51"/>
      <c r="GT47" s="51"/>
      <c r="GU47" s="51"/>
      <c r="GV47" s="51"/>
      <c r="GW47" s="51"/>
      <c r="GX47" s="51"/>
      <c r="GY47" s="51"/>
      <c r="GZ47" s="51"/>
      <c r="HA47" s="51"/>
      <c r="HB47" s="51"/>
      <c r="HC47" s="51"/>
      <c r="HD47" s="51"/>
      <c r="HE47" s="51"/>
      <c r="HF47" s="51"/>
      <c r="HG47" s="51"/>
      <c r="HH47" s="51"/>
      <c r="HI47" s="51"/>
      <c r="HJ47" s="51"/>
      <c r="HK47" s="51"/>
      <c r="HL47" s="51"/>
      <c r="HM47" s="51"/>
      <c r="HN47" s="51"/>
      <c r="HO47" s="51"/>
      <c r="HP47" s="51"/>
      <c r="HQ47" s="51"/>
      <c r="HR47" s="51"/>
      <c r="HS47" s="51"/>
      <c r="HT47" s="51"/>
      <c r="HU47" s="51"/>
      <c r="HV47" s="51"/>
      <c r="HW47" s="51"/>
      <c r="HX47" s="51"/>
      <c r="HY47" s="51"/>
      <c r="HZ47" s="51"/>
    </row>
    <row r="48" spans="1:234" ht="24.75" customHeight="1">
      <c r="A48" s="46"/>
      <c r="B48" s="126" t="s">
        <v>106</v>
      </c>
      <c r="C48" s="127"/>
      <c r="D48" s="127"/>
      <c r="E48" s="127"/>
      <c r="F48" s="66">
        <f>SUM(F35:F47)</f>
        <v>2776</v>
      </c>
      <c r="G48" s="46"/>
      <c r="H48" s="46"/>
      <c r="I48" s="46"/>
      <c r="J48" s="46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</row>
    <row r="49" spans="1:234" ht="24.75" customHeight="1">
      <c r="A49" s="46"/>
      <c r="B49" s="128" t="s">
        <v>107</v>
      </c>
      <c r="C49" s="129"/>
      <c r="D49" s="129"/>
      <c r="E49" s="129"/>
      <c r="F49" s="67">
        <f>F48+F31</f>
        <v>5686</v>
      </c>
      <c r="G49" s="46"/>
      <c r="H49" s="46"/>
      <c r="I49" s="46"/>
      <c r="J49" s="46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</row>
    <row r="50" spans="1:234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</row>
    <row r="51" spans="1:234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</row>
    <row r="52" spans="1:234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</row>
    <row r="53" spans="1:234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</row>
    <row r="54" spans="1:234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  <c r="AA54" s="51"/>
      <c r="AB54" s="51"/>
      <c r="AC54" s="51"/>
      <c r="AD54" s="51"/>
      <c r="AE54" s="51"/>
      <c r="AF54" s="51"/>
      <c r="AG54" s="51"/>
      <c r="AH54" s="51"/>
      <c r="AI54" s="51"/>
      <c r="AJ54" s="51"/>
      <c r="AK54" s="51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  <c r="AW54" s="51"/>
      <c r="AX54" s="51"/>
      <c r="AY54" s="51"/>
      <c r="AZ54" s="51"/>
      <c r="BA54" s="51"/>
      <c r="BB54" s="51"/>
      <c r="BC54" s="51"/>
      <c r="BD54" s="51"/>
      <c r="BE54" s="51"/>
      <c r="BF54" s="51"/>
      <c r="BG54" s="51"/>
      <c r="BH54" s="51"/>
      <c r="BI54" s="51"/>
      <c r="BJ54" s="51"/>
      <c r="BK54" s="51"/>
      <c r="BL54" s="51"/>
      <c r="BM54" s="51"/>
      <c r="BN54" s="51"/>
      <c r="BO54" s="51"/>
      <c r="BP54" s="51"/>
      <c r="BQ54" s="51"/>
      <c r="BR54" s="51"/>
      <c r="BS54" s="51"/>
      <c r="BT54" s="51"/>
      <c r="BU54" s="51"/>
      <c r="BV54" s="51"/>
      <c r="BW54" s="51"/>
      <c r="BX54" s="51"/>
      <c r="BY54" s="51"/>
      <c r="BZ54" s="51"/>
      <c r="CA54" s="51"/>
      <c r="CB54" s="51"/>
      <c r="CC54" s="51"/>
      <c r="CD54" s="51"/>
      <c r="CE54" s="51"/>
      <c r="CF54" s="51"/>
      <c r="CG54" s="51"/>
      <c r="CH54" s="51"/>
      <c r="CI54" s="51"/>
      <c r="CJ54" s="51"/>
      <c r="CK54" s="51"/>
      <c r="CL54" s="51"/>
      <c r="CM54" s="51"/>
      <c r="CN54" s="51"/>
      <c r="CO54" s="51"/>
      <c r="CP54" s="51"/>
      <c r="CQ54" s="51"/>
      <c r="CR54" s="51"/>
      <c r="CS54" s="51"/>
      <c r="CT54" s="51"/>
      <c r="CU54" s="51"/>
      <c r="CV54" s="51"/>
      <c r="CW54" s="51"/>
      <c r="CX54" s="51"/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1"/>
      <c r="DL54" s="51"/>
      <c r="DM54" s="51"/>
      <c r="DN54" s="51"/>
      <c r="DO54" s="51"/>
      <c r="DP54" s="51"/>
      <c r="DQ54" s="51"/>
      <c r="DR54" s="51"/>
      <c r="DS54" s="51"/>
      <c r="DT54" s="51"/>
      <c r="DU54" s="51"/>
      <c r="DV54" s="51"/>
      <c r="DW54" s="51"/>
      <c r="DX54" s="51"/>
      <c r="DY54" s="51"/>
      <c r="DZ54" s="51"/>
      <c r="EA54" s="51"/>
      <c r="EB54" s="51"/>
      <c r="EC54" s="51"/>
      <c r="ED54" s="51"/>
      <c r="EE54" s="51"/>
      <c r="EF54" s="51"/>
      <c r="EG54" s="51"/>
      <c r="EH54" s="51"/>
      <c r="EI54" s="51"/>
      <c r="EJ54" s="51"/>
      <c r="EK54" s="51"/>
      <c r="EL54" s="51"/>
      <c r="EM54" s="51"/>
      <c r="EN54" s="51"/>
      <c r="EO54" s="51"/>
      <c r="EP54" s="51"/>
      <c r="EQ54" s="51"/>
      <c r="ER54" s="51"/>
      <c r="ES54" s="51"/>
      <c r="ET54" s="51"/>
      <c r="EU54" s="51"/>
      <c r="EV54" s="51"/>
      <c r="EW54" s="51"/>
      <c r="EX54" s="51"/>
      <c r="EY54" s="51"/>
      <c r="EZ54" s="51"/>
      <c r="FA54" s="51"/>
      <c r="FB54" s="51"/>
      <c r="FC54" s="51"/>
      <c r="FD54" s="51"/>
      <c r="FE54" s="51"/>
      <c r="FF54" s="51"/>
      <c r="FG54" s="51"/>
      <c r="FH54" s="51"/>
      <c r="FI54" s="51"/>
      <c r="FJ54" s="51"/>
      <c r="FK54" s="51"/>
      <c r="FL54" s="51"/>
      <c r="FM54" s="51"/>
      <c r="FN54" s="51"/>
      <c r="FO54" s="51"/>
      <c r="FP54" s="51"/>
      <c r="FQ54" s="51"/>
      <c r="FR54" s="51"/>
      <c r="FS54" s="51"/>
      <c r="FT54" s="51"/>
      <c r="FU54" s="51"/>
      <c r="FV54" s="51"/>
      <c r="FW54" s="51"/>
      <c r="FX54" s="51"/>
      <c r="FY54" s="51"/>
      <c r="FZ54" s="51"/>
      <c r="GA54" s="51"/>
      <c r="GB54" s="51"/>
      <c r="GC54" s="51"/>
      <c r="GD54" s="51"/>
      <c r="GE54" s="51"/>
      <c r="GF54" s="51"/>
      <c r="GG54" s="51"/>
      <c r="GH54" s="51"/>
      <c r="GI54" s="51"/>
      <c r="GJ54" s="51"/>
      <c r="GK54" s="51"/>
      <c r="GL54" s="51"/>
      <c r="GM54" s="51"/>
      <c r="GN54" s="51"/>
      <c r="GO54" s="51"/>
      <c r="GP54" s="51"/>
      <c r="GQ54" s="51"/>
      <c r="GR54" s="51"/>
      <c r="GS54" s="51"/>
      <c r="GT54" s="51"/>
      <c r="GU54" s="51"/>
      <c r="GV54" s="51"/>
      <c r="GW54" s="51"/>
      <c r="GX54" s="51"/>
      <c r="GY54" s="51"/>
      <c r="GZ54" s="51"/>
      <c r="HA54" s="51"/>
      <c r="HB54" s="51"/>
      <c r="HC54" s="51"/>
      <c r="HD54" s="51"/>
      <c r="HE54" s="51"/>
      <c r="HF54" s="51"/>
      <c r="HG54" s="51"/>
      <c r="HH54" s="51"/>
      <c r="HI54" s="51"/>
      <c r="HJ54" s="51"/>
      <c r="HK54" s="51"/>
      <c r="HL54" s="51"/>
      <c r="HM54" s="51"/>
      <c r="HN54" s="51"/>
      <c r="HO54" s="51"/>
      <c r="HP54" s="51"/>
      <c r="HQ54" s="51"/>
      <c r="HR54" s="51"/>
      <c r="HS54" s="51"/>
      <c r="HT54" s="51"/>
      <c r="HU54" s="51"/>
      <c r="HV54" s="51"/>
      <c r="HW54" s="51"/>
      <c r="HX54" s="51"/>
      <c r="HY54" s="51"/>
      <c r="HZ54" s="51"/>
    </row>
    <row r="55" spans="1:234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  <c r="AA55" s="51"/>
      <c r="AB55" s="51"/>
      <c r="AC55" s="51"/>
      <c r="AD55" s="51"/>
      <c r="AE55" s="51"/>
      <c r="AF55" s="51"/>
      <c r="AG55" s="51"/>
      <c r="AH55" s="51"/>
      <c r="AI55" s="51"/>
      <c r="AJ55" s="51"/>
      <c r="AK55" s="51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1"/>
      <c r="BE55" s="51"/>
      <c r="BF55" s="51"/>
      <c r="BG55" s="51"/>
      <c r="BH55" s="51"/>
      <c r="BI55" s="51"/>
      <c r="BJ55" s="51"/>
      <c r="BK55" s="51"/>
      <c r="BL55" s="51"/>
      <c r="BM55" s="51"/>
      <c r="BN55" s="51"/>
      <c r="BO55" s="51"/>
      <c r="BP55" s="51"/>
      <c r="BQ55" s="51"/>
      <c r="BR55" s="51"/>
      <c r="BS55" s="51"/>
      <c r="BT55" s="51"/>
      <c r="BU55" s="51"/>
      <c r="BV55" s="51"/>
      <c r="BW55" s="51"/>
      <c r="BX55" s="51"/>
      <c r="BY55" s="51"/>
      <c r="BZ55" s="51"/>
      <c r="CA55" s="51"/>
      <c r="CB55" s="51"/>
      <c r="CC55" s="51"/>
      <c r="CD55" s="51"/>
      <c r="CE55" s="51"/>
      <c r="CF55" s="51"/>
      <c r="CG55" s="51"/>
      <c r="CH55" s="51"/>
      <c r="CI55" s="51"/>
      <c r="CJ55" s="51"/>
      <c r="CK55" s="51"/>
      <c r="CL55" s="51"/>
      <c r="CM55" s="51"/>
      <c r="CN55" s="51"/>
      <c r="CO55" s="51"/>
      <c r="CP55" s="51"/>
      <c r="CQ55" s="51"/>
      <c r="CR55" s="51"/>
      <c r="CS55" s="51"/>
      <c r="CT55" s="51"/>
      <c r="CU55" s="51"/>
      <c r="CV55" s="51"/>
      <c r="CW55" s="51"/>
      <c r="CX55" s="51"/>
      <c r="CY55" s="51"/>
      <c r="CZ55" s="51"/>
      <c r="DA55" s="51"/>
      <c r="DB55" s="51"/>
      <c r="DC55" s="51"/>
      <c r="DD55" s="51"/>
      <c r="DE55" s="51"/>
      <c r="DF55" s="51"/>
      <c r="DG55" s="51"/>
      <c r="DH55" s="51"/>
      <c r="DI55" s="51"/>
      <c r="DJ55" s="51"/>
      <c r="DK55" s="51"/>
      <c r="DL55" s="51"/>
      <c r="DM55" s="51"/>
      <c r="DN55" s="51"/>
      <c r="DO55" s="51"/>
      <c r="DP55" s="51"/>
      <c r="DQ55" s="51"/>
      <c r="DR55" s="51"/>
      <c r="DS55" s="51"/>
      <c r="DT55" s="51"/>
      <c r="DU55" s="51"/>
      <c r="DV55" s="51"/>
      <c r="DW55" s="51"/>
      <c r="DX55" s="51"/>
      <c r="DY55" s="51"/>
      <c r="DZ55" s="51"/>
      <c r="EA55" s="51"/>
      <c r="EB55" s="51"/>
      <c r="EC55" s="51"/>
      <c r="ED55" s="51"/>
      <c r="EE55" s="51"/>
      <c r="EF55" s="51"/>
      <c r="EG55" s="51"/>
      <c r="EH55" s="51"/>
      <c r="EI55" s="51"/>
      <c r="EJ55" s="51"/>
      <c r="EK55" s="51"/>
      <c r="EL55" s="51"/>
      <c r="EM55" s="51"/>
      <c r="EN55" s="51"/>
      <c r="EO55" s="51"/>
      <c r="EP55" s="51"/>
      <c r="EQ55" s="51"/>
      <c r="ER55" s="51"/>
      <c r="ES55" s="51"/>
      <c r="ET55" s="51"/>
      <c r="EU55" s="51"/>
      <c r="EV55" s="51"/>
      <c r="EW55" s="51"/>
      <c r="EX55" s="51"/>
      <c r="EY55" s="51"/>
      <c r="EZ55" s="51"/>
      <c r="FA55" s="51"/>
      <c r="FB55" s="51"/>
      <c r="FC55" s="51"/>
      <c r="FD55" s="51"/>
      <c r="FE55" s="51"/>
      <c r="FF55" s="51"/>
      <c r="FG55" s="51"/>
      <c r="FH55" s="51"/>
      <c r="FI55" s="51"/>
      <c r="FJ55" s="51"/>
      <c r="FK55" s="51"/>
      <c r="FL55" s="51"/>
      <c r="FM55" s="51"/>
      <c r="FN55" s="51"/>
      <c r="FO55" s="51"/>
      <c r="FP55" s="51"/>
      <c r="FQ55" s="51"/>
      <c r="FR55" s="51"/>
      <c r="FS55" s="51"/>
      <c r="FT55" s="51"/>
      <c r="FU55" s="51"/>
      <c r="FV55" s="51"/>
      <c r="FW55" s="51"/>
      <c r="FX55" s="51"/>
      <c r="FY55" s="51"/>
      <c r="FZ55" s="51"/>
      <c r="GA55" s="51"/>
      <c r="GB55" s="51"/>
      <c r="GC55" s="51"/>
      <c r="GD55" s="51"/>
      <c r="GE55" s="51"/>
      <c r="GF55" s="51"/>
      <c r="GG55" s="51"/>
      <c r="GH55" s="51"/>
      <c r="GI55" s="51"/>
      <c r="GJ55" s="51"/>
      <c r="GK55" s="51"/>
      <c r="GL55" s="51"/>
      <c r="GM55" s="51"/>
      <c r="GN55" s="51"/>
      <c r="GO55" s="51"/>
      <c r="GP55" s="51"/>
      <c r="GQ55" s="51"/>
      <c r="GR55" s="51"/>
      <c r="GS55" s="51"/>
      <c r="GT55" s="51"/>
      <c r="GU55" s="51"/>
      <c r="GV55" s="51"/>
      <c r="GW55" s="51"/>
      <c r="GX55" s="51"/>
      <c r="GY55" s="51"/>
      <c r="GZ55" s="51"/>
      <c r="HA55" s="51"/>
      <c r="HB55" s="51"/>
      <c r="HC55" s="51"/>
      <c r="HD55" s="51"/>
      <c r="HE55" s="51"/>
      <c r="HF55" s="51"/>
      <c r="HG55" s="51"/>
      <c r="HH55" s="51"/>
      <c r="HI55" s="51"/>
      <c r="HJ55" s="51"/>
      <c r="HK55" s="51"/>
      <c r="HL55" s="51"/>
      <c r="HM55" s="51"/>
      <c r="HN55" s="51"/>
      <c r="HO55" s="51"/>
      <c r="HP55" s="51"/>
      <c r="HQ55" s="51"/>
      <c r="HR55" s="51"/>
      <c r="HS55" s="51"/>
      <c r="HT55" s="51"/>
      <c r="HU55" s="51"/>
      <c r="HV55" s="51"/>
      <c r="HW55" s="51"/>
      <c r="HX55" s="51"/>
      <c r="HY55" s="51"/>
      <c r="HZ55" s="51"/>
    </row>
  </sheetData>
  <mergeCells count="19"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  <mergeCell ref="B31:E31"/>
    <mergeCell ref="B33:F33"/>
    <mergeCell ref="B51:F51"/>
    <mergeCell ref="B35:D39"/>
    <mergeCell ref="B40:D42"/>
    <mergeCell ref="B43:D45"/>
    <mergeCell ref="B46:D47"/>
    <mergeCell ref="B48:E48"/>
    <mergeCell ref="B49:E49"/>
  </mergeCells>
  <dataValidations count="1">
    <dataValidation type="whole" operator="greaterThanOrEqual" allowBlank="1" showInputMessage="1" showErrorMessage="1" sqref="F8:F30 F35:F47">
      <formula1>0</formula1>
    </dataValidation>
  </dataValidations>
  <printOptions horizontalCentered="1"/>
  <pageMargins left="0.19685039370078741" right="0.19685039370078741" top="0.39370078740157483" bottom="0.39370078740157483" header="0.19685039370078741" footer="0.19685039370078741"/>
  <pageSetup paperSize="9" scale="55" firstPageNumber="0" fitToWidth="0" fitToHeight="0" orientation="portrait" r:id="rId1"/>
  <headerFooter alignWithMargins="0">
    <oddHeader>&amp;L&amp;8Tribunal Superior Eleitoral
SEGEC/CODEC/SOF</oddHeader>
    <oddFooter>&amp;L&amp;8Fonte:
SIGEPRO-PESSOAL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55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71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2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3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86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74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79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165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56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3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3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0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0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165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2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177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165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170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347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57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56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3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69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48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12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64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133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58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165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175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0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165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168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343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59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29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39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29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33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72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60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99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1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110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99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1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105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215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61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392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402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106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393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399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801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62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24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34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28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33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67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63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33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43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33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37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80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64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8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18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1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8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14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32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38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5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5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0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0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0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0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3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0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0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0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7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20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2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2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0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0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1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1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0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0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0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6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26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65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10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20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10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16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36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39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9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2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21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9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15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36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40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41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1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2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54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40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2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48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102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41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50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3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1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4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68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2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2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60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66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134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42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160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39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0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209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0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2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199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204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413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4"/>
      <c r="B1" s="4" t="s">
        <v>0</v>
      </c>
      <c r="C1" s="4"/>
      <c r="D1" s="4"/>
      <c r="E1" s="4"/>
      <c r="F1" s="4"/>
      <c r="G1" s="4"/>
      <c r="H1" s="4"/>
      <c r="I1" s="4"/>
      <c r="J1" s="4"/>
    </row>
    <row r="2" spans="1:10" ht="30" customHeight="1">
      <c r="A2" s="52"/>
      <c r="B2" s="52" t="s">
        <v>1</v>
      </c>
      <c r="C2" s="53" t="s">
        <v>2</v>
      </c>
      <c r="D2" s="52"/>
      <c r="E2" s="52"/>
      <c r="F2" s="52"/>
      <c r="G2" s="52"/>
      <c r="H2" s="52"/>
      <c r="I2" s="52"/>
      <c r="J2" s="52"/>
    </row>
    <row r="3" spans="1:10" ht="30" customHeight="1">
      <c r="A3" s="52"/>
      <c r="B3" s="52" t="s">
        <v>3</v>
      </c>
      <c r="C3" s="54" t="s">
        <v>43</v>
      </c>
      <c r="D3" s="54"/>
      <c r="E3" s="52"/>
      <c r="F3" s="52"/>
      <c r="G3" s="52"/>
      <c r="H3" s="52"/>
      <c r="I3" s="52"/>
      <c r="J3" s="52"/>
    </row>
    <row r="4" spans="1:10" ht="30" customHeight="1">
      <c r="A4" s="52"/>
      <c r="B4" s="52" t="s">
        <v>5</v>
      </c>
      <c r="C4" s="55" t="s">
        <v>69</v>
      </c>
      <c r="D4" s="53">
        <v>2024</v>
      </c>
      <c r="E4" s="52"/>
      <c r="F4" s="52"/>
      <c r="G4" s="52"/>
      <c r="H4" s="52"/>
      <c r="I4" s="52"/>
      <c r="J4" s="52"/>
    </row>
    <row r="5" spans="1:10" ht="49.5" customHeight="1">
      <c r="A5" s="52"/>
      <c r="B5" s="132" t="s">
        <v>6</v>
      </c>
      <c r="C5" s="132"/>
      <c r="D5" s="132"/>
      <c r="E5" s="132"/>
      <c r="F5" s="132"/>
      <c r="G5" s="52"/>
      <c r="H5" s="52"/>
      <c r="I5" s="52"/>
      <c r="J5" s="52"/>
    </row>
    <row r="6" spans="1:10" ht="39.75" customHeight="1">
      <c r="A6" s="52"/>
      <c r="B6" s="53" t="s">
        <v>70</v>
      </c>
      <c r="C6" s="53"/>
      <c r="D6" s="52"/>
      <c r="E6" s="52"/>
      <c r="F6" s="52"/>
      <c r="G6" s="52"/>
      <c r="H6" s="52"/>
      <c r="I6" s="52"/>
      <c r="J6" s="52"/>
    </row>
    <row r="7" spans="1:10" ht="30" customHeight="1">
      <c r="A7" s="46"/>
      <c r="B7" s="130" t="s">
        <v>71</v>
      </c>
      <c r="C7" s="131"/>
      <c r="D7" s="131"/>
      <c r="E7" s="57" t="s">
        <v>72</v>
      </c>
      <c r="F7" s="58" t="s">
        <v>73</v>
      </c>
      <c r="G7" s="46"/>
      <c r="H7" s="46"/>
      <c r="I7" s="46"/>
      <c r="J7" s="46"/>
    </row>
    <row r="8" spans="1:10" ht="24.75" customHeight="1">
      <c r="A8" s="46"/>
      <c r="B8" s="118" t="s">
        <v>74</v>
      </c>
      <c r="C8" s="118"/>
      <c r="D8" s="133"/>
      <c r="E8" s="59" t="s">
        <v>75</v>
      </c>
      <c r="F8" s="60">
        <v>0</v>
      </c>
      <c r="G8" s="46"/>
      <c r="H8" s="46"/>
      <c r="I8" s="46"/>
      <c r="J8" s="46"/>
    </row>
    <row r="9" spans="1:10" ht="24.75" customHeight="1">
      <c r="A9" s="46"/>
      <c r="B9" s="134"/>
      <c r="C9" s="134"/>
      <c r="D9" s="135"/>
      <c r="E9" s="59" t="s">
        <v>76</v>
      </c>
      <c r="F9" s="60">
        <v>0</v>
      </c>
      <c r="G9" s="46"/>
      <c r="H9" s="46"/>
      <c r="I9" s="46"/>
      <c r="J9" s="46"/>
    </row>
    <row r="10" spans="1:10" ht="24.75" customHeight="1">
      <c r="A10" s="46"/>
      <c r="B10" s="119" t="s">
        <v>77</v>
      </c>
      <c r="C10" s="119"/>
      <c r="D10" s="120"/>
      <c r="E10" s="61" t="s">
        <v>78</v>
      </c>
      <c r="F10" s="60">
        <v>2</v>
      </c>
      <c r="G10" s="46"/>
      <c r="H10" s="46"/>
      <c r="I10" s="46"/>
      <c r="J10" s="46"/>
    </row>
    <row r="11" spans="1:10" ht="24.75" customHeight="1">
      <c r="A11" s="46"/>
      <c r="B11" s="121"/>
      <c r="C11" s="121"/>
      <c r="D11" s="122"/>
      <c r="E11" s="61" t="s">
        <v>79</v>
      </c>
      <c r="F11" s="60">
        <v>2</v>
      </c>
      <c r="G11" s="46"/>
      <c r="H11" s="46"/>
      <c r="I11" s="46"/>
      <c r="J11" s="46"/>
    </row>
    <row r="12" spans="1:10" ht="24.75" customHeight="1">
      <c r="A12" s="46"/>
      <c r="B12" s="123"/>
      <c r="C12" s="123"/>
      <c r="D12" s="124"/>
      <c r="E12" s="61" t="s">
        <v>80</v>
      </c>
      <c r="F12" s="60">
        <v>0</v>
      </c>
      <c r="G12" s="62"/>
      <c r="H12" s="62"/>
      <c r="I12" s="62"/>
      <c r="J12" s="62"/>
    </row>
    <row r="13" spans="1:10" ht="24.75" customHeight="1">
      <c r="A13" s="46"/>
      <c r="B13" s="119" t="s">
        <v>81</v>
      </c>
      <c r="C13" s="119"/>
      <c r="D13" s="120"/>
      <c r="E13" s="61" t="s">
        <v>78</v>
      </c>
      <c r="F13" s="60">
        <v>1</v>
      </c>
      <c r="G13" s="62"/>
      <c r="H13" s="62"/>
      <c r="I13" s="62"/>
      <c r="J13" s="62"/>
    </row>
    <row r="14" spans="1:10" ht="24.75" customHeight="1">
      <c r="A14" s="46"/>
      <c r="B14" s="121"/>
      <c r="C14" s="121"/>
      <c r="D14" s="122"/>
      <c r="E14" s="61" t="s">
        <v>79</v>
      </c>
      <c r="F14" s="60">
        <v>1</v>
      </c>
      <c r="G14" s="62"/>
      <c r="H14" s="62"/>
      <c r="I14" s="62"/>
      <c r="J14" s="62"/>
    </row>
    <row r="15" spans="1:10" ht="24.75" customHeight="1">
      <c r="A15" s="46"/>
      <c r="B15" s="121"/>
      <c r="C15" s="121"/>
      <c r="D15" s="122"/>
      <c r="E15" s="61" t="s">
        <v>80</v>
      </c>
      <c r="F15" s="60">
        <v>0</v>
      </c>
      <c r="G15" s="62"/>
      <c r="H15" s="62"/>
      <c r="I15" s="62"/>
      <c r="J15" s="62"/>
    </row>
    <row r="16" spans="1:10" ht="24.75" customHeight="1">
      <c r="A16" s="46"/>
      <c r="B16" s="123"/>
      <c r="C16" s="123"/>
      <c r="D16" s="124"/>
      <c r="E16" s="61" t="s">
        <v>82</v>
      </c>
      <c r="F16" s="60">
        <v>0</v>
      </c>
      <c r="G16" s="46"/>
      <c r="H16" s="46"/>
      <c r="I16" s="46"/>
      <c r="J16" s="46"/>
    </row>
    <row r="17" spans="1:10" ht="24.75" customHeight="1">
      <c r="A17" s="46"/>
      <c r="B17" s="136" t="s">
        <v>83</v>
      </c>
      <c r="C17" s="137"/>
      <c r="D17" s="137"/>
      <c r="E17" s="61" t="s">
        <v>82</v>
      </c>
      <c r="F17" s="60">
        <v>0</v>
      </c>
      <c r="G17" s="46"/>
      <c r="H17" s="46"/>
      <c r="I17" s="46"/>
      <c r="J17" s="46"/>
    </row>
    <row r="18" spans="1:10" ht="24.75" customHeight="1">
      <c r="A18" s="46"/>
      <c r="B18" s="136" t="s">
        <v>84</v>
      </c>
      <c r="C18" s="137"/>
      <c r="D18" s="137"/>
      <c r="E18" s="61" t="s">
        <v>82</v>
      </c>
      <c r="F18" s="60">
        <v>0</v>
      </c>
      <c r="G18" s="46"/>
      <c r="H18" s="46"/>
      <c r="I18" s="46"/>
      <c r="J18" s="46"/>
    </row>
    <row r="19" spans="1:10" ht="24.75" customHeight="1">
      <c r="A19" s="46"/>
      <c r="B19" s="118" t="s">
        <v>85</v>
      </c>
      <c r="C19" s="119"/>
      <c r="D19" s="120"/>
      <c r="E19" s="61" t="s">
        <v>78</v>
      </c>
      <c r="F19" s="60">
        <v>2</v>
      </c>
      <c r="G19" s="46"/>
      <c r="H19" s="46"/>
      <c r="I19" s="46"/>
      <c r="J19" s="46"/>
    </row>
    <row r="20" spans="1:10" ht="24.75" customHeight="1">
      <c r="A20" s="46"/>
      <c r="B20" s="121"/>
      <c r="C20" s="121"/>
      <c r="D20" s="122"/>
      <c r="E20" s="61" t="s">
        <v>86</v>
      </c>
      <c r="F20" s="60">
        <v>2</v>
      </c>
      <c r="G20" s="46"/>
      <c r="H20" s="46"/>
      <c r="I20" s="46"/>
      <c r="J20" s="46"/>
    </row>
    <row r="21" spans="1:10" ht="24.75" customHeight="1">
      <c r="A21" s="46"/>
      <c r="B21" s="121"/>
      <c r="C21" s="121"/>
      <c r="D21" s="122"/>
      <c r="E21" s="61" t="s">
        <v>87</v>
      </c>
      <c r="F21" s="60">
        <v>109</v>
      </c>
      <c r="G21" s="46"/>
      <c r="H21" s="46"/>
      <c r="I21" s="46"/>
      <c r="J21" s="46"/>
    </row>
    <row r="22" spans="1:10" ht="24.75" customHeight="1">
      <c r="A22" s="46"/>
      <c r="B22" s="121"/>
      <c r="C22" s="121"/>
      <c r="D22" s="122"/>
      <c r="E22" s="61" t="s">
        <v>88</v>
      </c>
      <c r="F22" s="60">
        <v>0</v>
      </c>
      <c r="G22" s="46"/>
      <c r="H22" s="46"/>
      <c r="I22" s="46"/>
      <c r="J22" s="46"/>
    </row>
    <row r="23" spans="1:10" ht="24.75" customHeight="1">
      <c r="A23" s="46"/>
      <c r="B23" s="121"/>
      <c r="C23" s="121"/>
      <c r="D23" s="122"/>
      <c r="E23" s="61" t="s">
        <v>80</v>
      </c>
      <c r="F23" s="60">
        <v>0</v>
      </c>
      <c r="G23" s="46"/>
      <c r="H23" s="46"/>
      <c r="I23" s="46"/>
      <c r="J23" s="46"/>
    </row>
    <row r="24" spans="1:10" ht="24.75" customHeight="1">
      <c r="A24" s="46"/>
      <c r="B24" s="121"/>
      <c r="C24" s="121"/>
      <c r="D24" s="122"/>
      <c r="E24" s="61" t="s">
        <v>82</v>
      </c>
      <c r="F24" s="60">
        <v>2</v>
      </c>
      <c r="G24" s="46"/>
      <c r="H24" s="46"/>
      <c r="I24" s="46"/>
      <c r="J24" s="46"/>
    </row>
    <row r="25" spans="1:10" ht="24.75" customHeight="1">
      <c r="A25" s="46"/>
      <c r="B25" s="123"/>
      <c r="C25" s="123"/>
      <c r="D25" s="124"/>
      <c r="E25" s="61" t="s">
        <v>89</v>
      </c>
      <c r="F25" s="60">
        <v>0</v>
      </c>
      <c r="G25" s="46"/>
      <c r="H25" s="46"/>
      <c r="I25" s="46"/>
      <c r="J25" s="46"/>
    </row>
    <row r="26" spans="1:10" ht="24.75" customHeight="1">
      <c r="A26" s="46"/>
      <c r="B26" s="118" t="s">
        <v>109</v>
      </c>
      <c r="C26" s="118"/>
      <c r="D26" s="133"/>
      <c r="E26" s="61" t="s">
        <v>87</v>
      </c>
      <c r="F26" s="60">
        <v>0</v>
      </c>
      <c r="G26" s="46"/>
      <c r="H26" s="46"/>
      <c r="I26" s="46"/>
      <c r="J26" s="46"/>
    </row>
    <row r="27" spans="1:10" ht="24.75" customHeight="1">
      <c r="A27" s="46"/>
      <c r="B27" s="125"/>
      <c r="C27" s="125"/>
      <c r="D27" s="138"/>
      <c r="E27" s="61" t="s">
        <v>88</v>
      </c>
      <c r="F27" s="60">
        <v>0</v>
      </c>
      <c r="G27" s="46"/>
      <c r="H27" s="46"/>
      <c r="I27" s="46"/>
      <c r="J27" s="46"/>
    </row>
    <row r="28" spans="1:10" ht="24.75" customHeight="1">
      <c r="A28" s="46"/>
      <c r="B28" s="125"/>
      <c r="C28" s="125"/>
      <c r="D28" s="138"/>
      <c r="E28" s="61" t="s">
        <v>80</v>
      </c>
      <c r="F28" s="60">
        <v>0</v>
      </c>
      <c r="G28" s="46"/>
      <c r="H28" s="46"/>
      <c r="I28" s="46"/>
      <c r="J28" s="46"/>
    </row>
    <row r="29" spans="1:10" ht="24.75" customHeight="1">
      <c r="A29" s="46"/>
      <c r="B29" s="125"/>
      <c r="C29" s="125"/>
      <c r="D29" s="138"/>
      <c r="E29" s="61" t="s">
        <v>82</v>
      </c>
      <c r="F29" s="60">
        <v>0</v>
      </c>
      <c r="G29" s="46"/>
      <c r="H29" s="46"/>
      <c r="I29" s="46"/>
      <c r="J29" s="46"/>
    </row>
    <row r="30" spans="1:10" ht="24.75" customHeight="1">
      <c r="A30" s="46"/>
      <c r="B30" s="125"/>
      <c r="C30" s="125"/>
      <c r="D30" s="138"/>
      <c r="E30" s="61" t="s">
        <v>89</v>
      </c>
      <c r="F30" s="60">
        <v>0</v>
      </c>
      <c r="G30" s="46"/>
      <c r="H30" s="46"/>
      <c r="I30" s="46"/>
      <c r="J30" s="46"/>
    </row>
    <row r="31" spans="1:10" ht="24.75" customHeight="1">
      <c r="A31" s="46"/>
      <c r="B31" s="139" t="s">
        <v>91</v>
      </c>
      <c r="C31" s="140"/>
      <c r="D31" s="140"/>
      <c r="E31" s="141"/>
      <c r="F31" s="63">
        <f>SUM(F8:F30)</f>
        <v>121</v>
      </c>
      <c r="G31" s="46"/>
      <c r="H31" s="46"/>
      <c r="I31" s="46"/>
      <c r="J31" s="46"/>
    </row>
    <row r="32" spans="1:10" ht="24.75" customHeight="1">
      <c r="A32" s="46"/>
      <c r="B32" s="64"/>
      <c r="C32" s="64"/>
      <c r="D32" s="64"/>
      <c r="E32" s="64"/>
      <c r="F32" s="65"/>
      <c r="G32" s="46"/>
      <c r="H32" s="46"/>
      <c r="I32" s="46"/>
      <c r="J32" s="46"/>
    </row>
    <row r="33" spans="1:10" ht="39.75" customHeight="1">
      <c r="A33" s="52"/>
      <c r="B33" s="142" t="s">
        <v>92</v>
      </c>
      <c r="C33" s="142"/>
      <c r="D33" s="142"/>
      <c r="E33" s="142"/>
      <c r="F33" s="142"/>
      <c r="G33" s="52"/>
      <c r="H33" s="52"/>
      <c r="I33" s="52"/>
      <c r="J33" s="52"/>
    </row>
    <row r="34" spans="1:10" ht="24.75" customHeight="1">
      <c r="A34" s="46"/>
      <c r="B34" s="130" t="s">
        <v>71</v>
      </c>
      <c r="C34" s="131"/>
      <c r="D34" s="131"/>
      <c r="E34" s="57" t="s">
        <v>72</v>
      </c>
      <c r="F34" s="58" t="s">
        <v>73</v>
      </c>
      <c r="G34" s="46"/>
      <c r="H34" s="46"/>
      <c r="I34" s="46"/>
      <c r="J34" s="46"/>
    </row>
    <row r="35" spans="1:10" ht="24.75" customHeight="1">
      <c r="A35" s="46"/>
      <c r="B35" s="118" t="s">
        <v>94</v>
      </c>
      <c r="C35" s="119"/>
      <c r="D35" s="120"/>
      <c r="E35" s="59" t="s">
        <v>75</v>
      </c>
      <c r="F35" s="60">
        <v>0</v>
      </c>
      <c r="G35" s="46"/>
      <c r="H35" s="46"/>
      <c r="I35" s="46"/>
      <c r="J35" s="46"/>
    </row>
    <row r="36" spans="1:10" ht="24.75" customHeight="1">
      <c r="A36" s="46"/>
      <c r="B36" s="121"/>
      <c r="C36" s="121"/>
      <c r="D36" s="122"/>
      <c r="E36" s="59" t="s">
        <v>76</v>
      </c>
      <c r="F36" s="60">
        <v>0</v>
      </c>
      <c r="G36" s="46"/>
      <c r="H36" s="46"/>
      <c r="I36" s="46"/>
      <c r="J36" s="46"/>
    </row>
    <row r="37" spans="1:10" ht="24.75" customHeight="1">
      <c r="A37" s="46"/>
      <c r="B37" s="121"/>
      <c r="C37" s="121"/>
      <c r="D37" s="122"/>
      <c r="E37" s="61" t="s">
        <v>78</v>
      </c>
      <c r="F37" s="60">
        <v>1</v>
      </c>
      <c r="G37" s="46"/>
      <c r="H37" s="46"/>
      <c r="I37" s="46"/>
      <c r="J37" s="46"/>
    </row>
    <row r="38" spans="1:10" ht="24.75" customHeight="1">
      <c r="A38" s="46"/>
      <c r="B38" s="121"/>
      <c r="C38" s="121"/>
      <c r="D38" s="122"/>
      <c r="E38" s="61" t="s">
        <v>79</v>
      </c>
      <c r="F38" s="60">
        <v>1</v>
      </c>
      <c r="G38" s="46"/>
      <c r="H38" s="46"/>
      <c r="I38" s="46"/>
      <c r="J38" s="46"/>
    </row>
    <row r="39" spans="1:10" ht="24.75" customHeight="1">
      <c r="A39" s="46"/>
      <c r="B39" s="123"/>
      <c r="C39" s="123"/>
      <c r="D39" s="124"/>
      <c r="E39" s="61" t="s">
        <v>80</v>
      </c>
      <c r="F39" s="60">
        <v>0</v>
      </c>
      <c r="G39" s="46"/>
      <c r="H39" s="46"/>
      <c r="I39" s="46"/>
      <c r="J39" s="46"/>
    </row>
    <row r="40" spans="1:10" ht="24.75" customHeight="1">
      <c r="A40" s="46"/>
      <c r="B40" s="118" t="s">
        <v>95</v>
      </c>
      <c r="C40" s="119"/>
      <c r="D40" s="120"/>
      <c r="E40" s="61" t="s">
        <v>96</v>
      </c>
      <c r="F40" s="60">
        <v>0</v>
      </c>
      <c r="G40" s="46"/>
      <c r="H40" s="46"/>
      <c r="I40" s="46"/>
      <c r="J40" s="46"/>
    </row>
    <row r="41" spans="1:10" ht="24.75" customHeight="1">
      <c r="A41" s="46"/>
      <c r="B41" s="125"/>
      <c r="C41" s="121"/>
      <c r="D41" s="122"/>
      <c r="E41" s="61" t="s">
        <v>97</v>
      </c>
      <c r="F41" s="60">
        <v>0</v>
      </c>
      <c r="G41" s="46"/>
      <c r="H41" s="46"/>
      <c r="I41" s="46"/>
      <c r="J41" s="46"/>
    </row>
    <row r="42" spans="1:10" ht="24.75" customHeight="1">
      <c r="A42" s="46"/>
      <c r="B42" s="123"/>
      <c r="C42" s="123"/>
      <c r="D42" s="124"/>
      <c r="E42" s="61" t="s">
        <v>98</v>
      </c>
      <c r="F42" s="60">
        <v>0</v>
      </c>
      <c r="G42" s="46"/>
      <c r="H42" s="46"/>
      <c r="I42" s="46"/>
      <c r="J42" s="46"/>
    </row>
    <row r="43" spans="1:10" ht="24.75" customHeight="1">
      <c r="A43" s="46"/>
      <c r="B43" s="118" t="s">
        <v>99</v>
      </c>
      <c r="C43" s="119"/>
      <c r="D43" s="120"/>
      <c r="E43" s="61" t="s">
        <v>100</v>
      </c>
      <c r="F43" s="60">
        <v>1</v>
      </c>
      <c r="G43" s="46"/>
      <c r="H43" s="46"/>
      <c r="I43" s="46"/>
      <c r="J43" s="46"/>
    </row>
    <row r="44" spans="1:10" ht="24.75" customHeight="1">
      <c r="A44" s="46"/>
      <c r="B44" s="125"/>
      <c r="C44" s="121"/>
      <c r="D44" s="122"/>
      <c r="E44" s="61" t="s">
        <v>101</v>
      </c>
      <c r="F44" s="60">
        <v>1</v>
      </c>
      <c r="G44" s="46"/>
      <c r="H44" s="46"/>
      <c r="I44" s="46"/>
      <c r="J44" s="46"/>
    </row>
    <row r="45" spans="1:10" ht="24.75" customHeight="1">
      <c r="A45" s="46"/>
      <c r="B45" s="123"/>
      <c r="C45" s="123"/>
      <c r="D45" s="124"/>
      <c r="E45" s="61" t="s">
        <v>102</v>
      </c>
      <c r="F45" s="60">
        <v>0</v>
      </c>
      <c r="G45" s="46"/>
      <c r="H45" s="46"/>
      <c r="I45" s="46"/>
      <c r="J45" s="46"/>
    </row>
    <row r="46" spans="1:10" ht="24.75" customHeight="1">
      <c r="A46" s="46"/>
      <c r="B46" s="118" t="s">
        <v>103</v>
      </c>
      <c r="C46" s="119"/>
      <c r="D46" s="120"/>
      <c r="E46" s="61" t="s">
        <v>104</v>
      </c>
      <c r="F46" s="60">
        <v>109</v>
      </c>
      <c r="G46" s="46"/>
      <c r="H46" s="46"/>
      <c r="I46" s="46"/>
      <c r="J46" s="46"/>
    </row>
    <row r="47" spans="1:10" ht="24.75" customHeight="1">
      <c r="A47" s="46"/>
      <c r="B47" s="123"/>
      <c r="C47" s="123"/>
      <c r="D47" s="124"/>
      <c r="E47" s="61" t="s">
        <v>105</v>
      </c>
      <c r="F47" s="60">
        <v>0</v>
      </c>
      <c r="G47" s="46"/>
      <c r="H47" s="46"/>
      <c r="I47" s="46"/>
      <c r="J47" s="46"/>
    </row>
    <row r="48" spans="1:10" ht="24.75" customHeight="1">
      <c r="A48" s="46"/>
      <c r="B48" s="126" t="s">
        <v>106</v>
      </c>
      <c r="C48" s="127"/>
      <c r="D48" s="127"/>
      <c r="E48" s="127"/>
      <c r="F48" s="66">
        <f>SUM(F35:F47)</f>
        <v>113</v>
      </c>
      <c r="G48" s="46"/>
      <c r="H48" s="46"/>
      <c r="I48" s="46"/>
      <c r="J48" s="46"/>
    </row>
    <row r="49" spans="1:10" ht="24.75" customHeight="1">
      <c r="A49" s="46"/>
      <c r="B49" s="128" t="s">
        <v>107</v>
      </c>
      <c r="C49" s="129"/>
      <c r="D49" s="129"/>
      <c r="E49" s="129"/>
      <c r="F49" s="67">
        <f>F48+F31</f>
        <v>234</v>
      </c>
      <c r="G49" s="46"/>
      <c r="H49" s="46"/>
      <c r="I49" s="46"/>
      <c r="J49" s="46"/>
    </row>
    <row r="50" spans="1:10" ht="24.75" customHeight="1">
      <c r="A50" s="46"/>
      <c r="B50" s="43" t="s">
        <v>67</v>
      </c>
      <c r="C50" s="46"/>
      <c r="D50" s="46"/>
      <c r="E50" s="46"/>
      <c r="F50" s="46"/>
      <c r="G50" s="46"/>
      <c r="H50" s="46"/>
      <c r="I50" s="46"/>
      <c r="J50" s="46"/>
    </row>
    <row r="51" spans="1:10" ht="33.75" customHeight="1">
      <c r="A51" s="46"/>
      <c r="B51" s="117" t="s">
        <v>108</v>
      </c>
      <c r="C51" s="117"/>
      <c r="D51" s="117"/>
      <c r="E51" s="117"/>
      <c r="F51" s="117"/>
      <c r="G51" s="46"/>
      <c r="H51" s="46"/>
      <c r="I51" s="46"/>
      <c r="J51" s="46"/>
    </row>
    <row r="52" spans="1:10" ht="19.5" customHeight="1">
      <c r="A52" s="46"/>
      <c r="B52" s="46"/>
      <c r="C52" s="46"/>
      <c r="D52" s="46"/>
      <c r="E52" s="46"/>
      <c r="F52" s="46"/>
      <c r="G52" s="46"/>
      <c r="H52" s="46"/>
      <c r="I52" s="46"/>
      <c r="J52" s="46"/>
    </row>
    <row r="53" spans="1:10" ht="19.5" customHeight="1">
      <c r="A53" s="46"/>
      <c r="B53" s="46"/>
      <c r="C53" s="46"/>
      <c r="D53" s="46"/>
      <c r="E53" s="46"/>
      <c r="F53" s="46"/>
      <c r="G53" s="46"/>
      <c r="H53" s="46"/>
      <c r="I53" s="46"/>
      <c r="J53" s="46"/>
    </row>
    <row r="54" spans="1:10" ht="19.5" customHeight="1">
      <c r="A54" s="46"/>
      <c r="B54" s="46"/>
      <c r="C54" s="46"/>
      <c r="D54" s="46"/>
      <c r="E54" s="46"/>
      <c r="F54" s="46"/>
      <c r="G54" s="46"/>
      <c r="H54" s="46"/>
      <c r="I54" s="46"/>
      <c r="J54" s="46"/>
    </row>
    <row r="55" spans="1:10" ht="19.5" customHeight="1">
      <c r="A55" s="46"/>
      <c r="B55" s="46"/>
      <c r="C55" s="46"/>
      <c r="D55" s="46"/>
      <c r="E55" s="46"/>
      <c r="F55" s="46"/>
      <c r="G55" s="46"/>
      <c r="H55" s="46"/>
      <c r="I55" s="46"/>
      <c r="J55" s="46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5"/>
  <sheetViews>
    <sheetView showGridLines="0" workbookViewId="0">
      <selection activeCell="A46" sqref="A46"/>
    </sheetView>
  </sheetViews>
  <sheetFormatPr defaultColWidth="10.7109375" defaultRowHeight="12.75"/>
  <cols>
    <col min="1" max="1" width="1.7109375" style="69" customWidth="1"/>
    <col min="2" max="2" width="35.7109375" style="69" customWidth="1"/>
    <col min="3" max="3" width="25.7109375" style="69" customWidth="1"/>
    <col min="4" max="4" width="20.7109375" style="69" customWidth="1"/>
    <col min="5" max="5" width="60.7109375" style="69" customWidth="1"/>
    <col min="6" max="6" width="25.7109375" style="69" customWidth="1"/>
    <col min="7" max="11" width="10.7109375" style="69" customWidth="1"/>
    <col min="12" max="16384" width="10.7109375" style="69"/>
  </cols>
  <sheetData>
    <row r="1" spans="1:10" ht="49.5" customHeight="1">
      <c r="A1" s="70"/>
      <c r="B1" s="70" t="s">
        <v>0</v>
      </c>
      <c r="C1" s="70"/>
      <c r="D1" s="70"/>
      <c r="E1" s="70"/>
      <c r="F1" s="70"/>
      <c r="G1" s="70"/>
      <c r="H1" s="70"/>
      <c r="I1" s="70"/>
      <c r="J1" s="70"/>
    </row>
    <row r="2" spans="1:10" ht="30" customHeight="1">
      <c r="A2" s="71"/>
      <c r="B2" s="71" t="s">
        <v>1</v>
      </c>
      <c r="C2" s="72" t="s">
        <v>2</v>
      </c>
      <c r="D2" s="71"/>
      <c r="E2" s="71"/>
      <c r="F2" s="71"/>
      <c r="G2" s="71"/>
      <c r="H2" s="71"/>
      <c r="I2" s="71"/>
      <c r="J2" s="71"/>
    </row>
    <row r="3" spans="1:10" ht="30" customHeight="1">
      <c r="A3" s="71"/>
      <c r="B3" s="71" t="s">
        <v>3</v>
      </c>
      <c r="C3" s="73" t="s">
        <v>44</v>
      </c>
      <c r="D3" s="73"/>
      <c r="E3" s="71"/>
      <c r="F3" s="71"/>
      <c r="G3" s="71"/>
      <c r="H3" s="71"/>
      <c r="I3" s="71"/>
      <c r="J3" s="71"/>
    </row>
    <row r="4" spans="1:10" ht="30" customHeight="1">
      <c r="A4" s="71"/>
      <c r="B4" s="71" t="s">
        <v>5</v>
      </c>
      <c r="C4" s="74" t="s">
        <v>69</v>
      </c>
      <c r="D4" s="72">
        <v>2024</v>
      </c>
      <c r="E4" s="71"/>
      <c r="F4" s="71"/>
      <c r="G4" s="71"/>
      <c r="H4" s="71"/>
      <c r="I4" s="71"/>
      <c r="J4" s="71"/>
    </row>
    <row r="5" spans="1:10" ht="49.5" customHeight="1">
      <c r="A5" s="71"/>
      <c r="B5" s="132" t="s">
        <v>6</v>
      </c>
      <c r="C5" s="132"/>
      <c r="D5" s="132"/>
      <c r="E5" s="132"/>
      <c r="F5" s="132"/>
      <c r="G5" s="71"/>
      <c r="H5" s="71"/>
      <c r="I5" s="71"/>
      <c r="J5" s="71"/>
    </row>
    <row r="6" spans="1:10" ht="39.75" customHeight="1">
      <c r="A6" s="71"/>
      <c r="B6" s="72" t="s">
        <v>70</v>
      </c>
      <c r="C6" s="72"/>
      <c r="D6" s="71"/>
      <c r="E6" s="71"/>
      <c r="F6" s="71"/>
      <c r="G6" s="71"/>
      <c r="H6" s="71"/>
      <c r="I6" s="71"/>
      <c r="J6" s="71"/>
    </row>
    <row r="7" spans="1:10" ht="30" customHeight="1">
      <c r="A7" s="75"/>
      <c r="B7" s="130" t="s">
        <v>71</v>
      </c>
      <c r="C7" s="131"/>
      <c r="D7" s="131"/>
      <c r="E7" s="76" t="s">
        <v>72</v>
      </c>
      <c r="F7" s="77" t="s">
        <v>73</v>
      </c>
      <c r="G7" s="75"/>
      <c r="H7" s="75"/>
      <c r="I7" s="75"/>
      <c r="J7" s="75"/>
    </row>
    <row r="8" spans="1:10" ht="24.75" customHeight="1">
      <c r="A8" s="75"/>
      <c r="B8" s="118" t="s">
        <v>74</v>
      </c>
      <c r="C8" s="118"/>
      <c r="D8" s="133"/>
      <c r="E8" s="78" t="s">
        <v>75</v>
      </c>
      <c r="F8" s="79">
        <v>0</v>
      </c>
      <c r="G8" s="75"/>
      <c r="H8" s="75"/>
      <c r="I8" s="75"/>
      <c r="J8" s="75"/>
    </row>
    <row r="9" spans="1:10" ht="24.75" customHeight="1">
      <c r="A9" s="75"/>
      <c r="B9" s="134"/>
      <c r="C9" s="134"/>
      <c r="D9" s="135"/>
      <c r="E9" s="78" t="s">
        <v>76</v>
      </c>
      <c r="F9" s="79">
        <v>0</v>
      </c>
      <c r="G9" s="75"/>
      <c r="H9" s="75"/>
      <c r="I9" s="75"/>
      <c r="J9" s="75"/>
    </row>
    <row r="10" spans="1:10" ht="24.75" customHeight="1">
      <c r="A10" s="75"/>
      <c r="B10" s="119" t="s">
        <v>77</v>
      </c>
      <c r="C10" s="119"/>
      <c r="D10" s="120"/>
      <c r="E10" s="80" t="s">
        <v>78</v>
      </c>
      <c r="F10" s="79">
        <v>2</v>
      </c>
      <c r="G10" s="75"/>
      <c r="H10" s="75"/>
      <c r="I10" s="75"/>
      <c r="J10" s="75"/>
    </row>
    <row r="11" spans="1:10" ht="24.75" customHeight="1">
      <c r="A11" s="75"/>
      <c r="B11" s="121"/>
      <c r="C11" s="121"/>
      <c r="D11" s="122"/>
      <c r="E11" s="80" t="s">
        <v>79</v>
      </c>
      <c r="F11" s="79">
        <v>2</v>
      </c>
      <c r="G11" s="75"/>
      <c r="H11" s="75"/>
      <c r="I11" s="75"/>
      <c r="J11" s="75"/>
    </row>
    <row r="12" spans="1:10" ht="24.75" customHeight="1">
      <c r="A12" s="75"/>
      <c r="B12" s="123"/>
      <c r="C12" s="123"/>
      <c r="D12" s="124"/>
      <c r="E12" s="80" t="s">
        <v>80</v>
      </c>
      <c r="F12" s="79">
        <v>0</v>
      </c>
      <c r="G12" s="81"/>
      <c r="H12" s="81"/>
      <c r="I12" s="81"/>
      <c r="J12" s="81"/>
    </row>
    <row r="13" spans="1:10" ht="24.75" customHeight="1">
      <c r="A13" s="75"/>
      <c r="B13" s="119" t="s">
        <v>81</v>
      </c>
      <c r="C13" s="119"/>
      <c r="D13" s="120"/>
      <c r="E13" s="80" t="s">
        <v>78</v>
      </c>
      <c r="F13" s="79">
        <v>1</v>
      </c>
      <c r="G13" s="81"/>
      <c r="H13" s="81"/>
      <c r="I13" s="81"/>
      <c r="J13" s="81"/>
    </row>
    <row r="14" spans="1:10" ht="24.75" customHeight="1">
      <c r="A14" s="75"/>
      <c r="B14" s="121"/>
      <c r="C14" s="121"/>
      <c r="D14" s="122"/>
      <c r="E14" s="80" t="s">
        <v>79</v>
      </c>
      <c r="F14" s="79">
        <v>1</v>
      </c>
      <c r="G14" s="81"/>
      <c r="H14" s="81"/>
      <c r="I14" s="81"/>
      <c r="J14" s="81"/>
    </row>
    <row r="15" spans="1:10" ht="24.75" customHeight="1">
      <c r="A15" s="75"/>
      <c r="B15" s="121"/>
      <c r="C15" s="121"/>
      <c r="D15" s="122"/>
      <c r="E15" s="80" t="s">
        <v>80</v>
      </c>
      <c r="F15" s="79">
        <v>0</v>
      </c>
      <c r="G15" s="81"/>
      <c r="H15" s="81"/>
      <c r="I15" s="81"/>
      <c r="J15" s="81"/>
    </row>
    <row r="16" spans="1:10" ht="24.75" customHeight="1">
      <c r="A16" s="75"/>
      <c r="B16" s="123"/>
      <c r="C16" s="123"/>
      <c r="D16" s="124"/>
      <c r="E16" s="80" t="s">
        <v>82</v>
      </c>
      <c r="F16" s="79">
        <v>0</v>
      </c>
      <c r="G16" s="75"/>
      <c r="H16" s="75"/>
      <c r="I16" s="75"/>
      <c r="J16" s="75"/>
    </row>
    <row r="17" spans="1:10" ht="24.75" customHeight="1">
      <c r="A17" s="75"/>
      <c r="B17" s="136" t="s">
        <v>83</v>
      </c>
      <c r="C17" s="137"/>
      <c r="D17" s="137"/>
      <c r="E17" s="80" t="s">
        <v>82</v>
      </c>
      <c r="F17" s="79">
        <v>0</v>
      </c>
      <c r="G17" s="75"/>
      <c r="H17" s="75"/>
      <c r="I17" s="75"/>
      <c r="J17" s="75"/>
    </row>
    <row r="18" spans="1:10" ht="24.75" customHeight="1">
      <c r="A18" s="75"/>
      <c r="B18" s="136" t="s">
        <v>84</v>
      </c>
      <c r="C18" s="137"/>
      <c r="D18" s="137"/>
      <c r="E18" s="80" t="s">
        <v>82</v>
      </c>
      <c r="F18" s="79">
        <v>0</v>
      </c>
      <c r="G18" s="75"/>
      <c r="H18" s="75"/>
      <c r="I18" s="75"/>
      <c r="J18" s="75"/>
    </row>
    <row r="19" spans="1:10" ht="24.75" customHeight="1">
      <c r="A19" s="75"/>
      <c r="B19" s="118" t="s">
        <v>85</v>
      </c>
      <c r="C19" s="119"/>
      <c r="D19" s="120"/>
      <c r="E19" s="80" t="s">
        <v>78</v>
      </c>
      <c r="F19" s="79">
        <v>2</v>
      </c>
      <c r="G19" s="75"/>
      <c r="H19" s="75"/>
      <c r="I19" s="75"/>
      <c r="J19" s="75"/>
    </row>
    <row r="20" spans="1:10" ht="24.75" customHeight="1">
      <c r="A20" s="75"/>
      <c r="B20" s="121"/>
      <c r="C20" s="121"/>
      <c r="D20" s="122"/>
      <c r="E20" s="80" t="s">
        <v>86</v>
      </c>
      <c r="F20" s="79">
        <v>2</v>
      </c>
      <c r="G20" s="75"/>
      <c r="H20" s="75"/>
      <c r="I20" s="75"/>
      <c r="J20" s="75"/>
    </row>
    <row r="21" spans="1:10" ht="24.75" customHeight="1">
      <c r="A21" s="75"/>
      <c r="B21" s="121"/>
      <c r="C21" s="121"/>
      <c r="D21" s="122"/>
      <c r="E21" s="80" t="s">
        <v>87</v>
      </c>
      <c r="F21" s="79">
        <v>20</v>
      </c>
      <c r="G21" s="75"/>
      <c r="H21" s="75"/>
      <c r="I21" s="75"/>
      <c r="J21" s="75"/>
    </row>
    <row r="22" spans="1:10" ht="24.75" customHeight="1">
      <c r="A22" s="75"/>
      <c r="B22" s="121"/>
      <c r="C22" s="121"/>
      <c r="D22" s="122"/>
      <c r="E22" s="80" t="s">
        <v>88</v>
      </c>
      <c r="F22" s="79">
        <v>0</v>
      </c>
      <c r="G22" s="75"/>
      <c r="H22" s="75"/>
      <c r="I22" s="75"/>
      <c r="J22" s="75"/>
    </row>
    <row r="23" spans="1:10" ht="24.75" customHeight="1">
      <c r="A23" s="75"/>
      <c r="B23" s="121"/>
      <c r="C23" s="121"/>
      <c r="D23" s="122"/>
      <c r="E23" s="80" t="s">
        <v>80</v>
      </c>
      <c r="F23" s="79">
        <v>0</v>
      </c>
      <c r="G23" s="75"/>
      <c r="H23" s="75"/>
      <c r="I23" s="75"/>
      <c r="J23" s="75"/>
    </row>
    <row r="24" spans="1:10" ht="24.75" customHeight="1">
      <c r="A24" s="75"/>
      <c r="B24" s="121"/>
      <c r="C24" s="121"/>
      <c r="D24" s="122"/>
      <c r="E24" s="80" t="s">
        <v>82</v>
      </c>
      <c r="F24" s="79">
        <v>2</v>
      </c>
      <c r="G24" s="75"/>
      <c r="H24" s="75"/>
      <c r="I24" s="75"/>
      <c r="J24" s="75"/>
    </row>
    <row r="25" spans="1:10" ht="24.75" customHeight="1">
      <c r="A25" s="75"/>
      <c r="B25" s="123"/>
      <c r="C25" s="123"/>
      <c r="D25" s="124"/>
      <c r="E25" s="80" t="s">
        <v>89</v>
      </c>
      <c r="F25" s="79">
        <v>0</v>
      </c>
      <c r="G25" s="75"/>
      <c r="H25" s="75"/>
      <c r="I25" s="75"/>
      <c r="J25" s="75"/>
    </row>
    <row r="26" spans="1:10" ht="24.75" customHeight="1">
      <c r="A26" s="75"/>
      <c r="B26" s="118" t="s">
        <v>109</v>
      </c>
      <c r="C26" s="118"/>
      <c r="D26" s="133"/>
      <c r="E26" s="80" t="s">
        <v>87</v>
      </c>
      <c r="F26" s="79">
        <v>0</v>
      </c>
      <c r="G26" s="75"/>
      <c r="H26" s="75"/>
      <c r="I26" s="75"/>
      <c r="J26" s="75"/>
    </row>
    <row r="27" spans="1:10" ht="24.75" customHeight="1">
      <c r="A27" s="75"/>
      <c r="B27" s="125"/>
      <c r="C27" s="125"/>
      <c r="D27" s="138"/>
      <c r="E27" s="80" t="s">
        <v>88</v>
      </c>
      <c r="F27" s="79">
        <v>0</v>
      </c>
      <c r="G27" s="75"/>
      <c r="H27" s="75"/>
      <c r="I27" s="75"/>
      <c r="J27" s="75"/>
    </row>
    <row r="28" spans="1:10" ht="24.75" customHeight="1">
      <c r="A28" s="75"/>
      <c r="B28" s="125"/>
      <c r="C28" s="125"/>
      <c r="D28" s="138"/>
      <c r="E28" s="80" t="s">
        <v>80</v>
      </c>
      <c r="F28" s="79">
        <v>0</v>
      </c>
      <c r="G28" s="75"/>
      <c r="H28" s="75"/>
      <c r="I28" s="75"/>
      <c r="J28" s="75"/>
    </row>
    <row r="29" spans="1:10" ht="24.75" customHeight="1">
      <c r="A29" s="75"/>
      <c r="B29" s="125"/>
      <c r="C29" s="125"/>
      <c r="D29" s="138"/>
      <c r="E29" s="80" t="s">
        <v>82</v>
      </c>
      <c r="F29" s="79">
        <v>0</v>
      </c>
      <c r="G29" s="75"/>
      <c r="H29" s="75"/>
      <c r="I29" s="75"/>
      <c r="J29" s="75"/>
    </row>
    <row r="30" spans="1:10" ht="24.75" customHeight="1">
      <c r="A30" s="75"/>
      <c r="B30" s="125"/>
      <c r="C30" s="125"/>
      <c r="D30" s="138"/>
      <c r="E30" s="80" t="s">
        <v>89</v>
      </c>
      <c r="F30" s="79">
        <v>0</v>
      </c>
      <c r="G30" s="75"/>
      <c r="H30" s="75"/>
      <c r="I30" s="75"/>
      <c r="J30" s="75"/>
    </row>
    <row r="31" spans="1:10" ht="24.75" customHeight="1">
      <c r="A31" s="75"/>
      <c r="B31" s="139" t="s">
        <v>91</v>
      </c>
      <c r="C31" s="140"/>
      <c r="D31" s="140"/>
      <c r="E31" s="141"/>
      <c r="F31" s="82">
        <f>SUM(F8:F30)</f>
        <v>32</v>
      </c>
      <c r="G31" s="75"/>
      <c r="H31" s="75"/>
      <c r="I31" s="75"/>
      <c r="J31" s="75"/>
    </row>
    <row r="32" spans="1:10" ht="24.75" customHeight="1">
      <c r="A32" s="75"/>
      <c r="B32" s="83"/>
      <c r="C32" s="83"/>
      <c r="D32" s="83"/>
      <c r="E32" s="83"/>
      <c r="F32" s="84"/>
      <c r="G32" s="75"/>
      <c r="H32" s="75"/>
      <c r="I32" s="75"/>
      <c r="J32" s="75"/>
    </row>
    <row r="33" spans="1:10" ht="39.75" customHeight="1">
      <c r="A33" s="71"/>
      <c r="B33" s="142" t="s">
        <v>92</v>
      </c>
      <c r="C33" s="142"/>
      <c r="D33" s="142"/>
      <c r="E33" s="142"/>
      <c r="F33" s="142"/>
      <c r="G33" s="71"/>
      <c r="H33" s="71"/>
      <c r="I33" s="71"/>
      <c r="J33" s="71"/>
    </row>
    <row r="34" spans="1:10" ht="24.75" customHeight="1">
      <c r="A34" s="75"/>
      <c r="B34" s="130" t="s">
        <v>71</v>
      </c>
      <c r="C34" s="131"/>
      <c r="D34" s="131"/>
      <c r="E34" s="76" t="s">
        <v>72</v>
      </c>
      <c r="F34" s="77" t="s">
        <v>73</v>
      </c>
      <c r="G34" s="75"/>
      <c r="H34" s="75"/>
      <c r="I34" s="75"/>
      <c r="J34" s="75"/>
    </row>
    <row r="35" spans="1:10" ht="24.75" customHeight="1">
      <c r="A35" s="75"/>
      <c r="B35" s="118" t="s">
        <v>94</v>
      </c>
      <c r="C35" s="119"/>
      <c r="D35" s="120"/>
      <c r="E35" s="78" t="s">
        <v>75</v>
      </c>
      <c r="F35" s="79">
        <v>0</v>
      </c>
      <c r="G35" s="75"/>
      <c r="H35" s="75"/>
      <c r="I35" s="75"/>
      <c r="J35" s="75"/>
    </row>
    <row r="36" spans="1:10" ht="24.75" customHeight="1">
      <c r="A36" s="75"/>
      <c r="B36" s="121"/>
      <c r="C36" s="121"/>
      <c r="D36" s="122"/>
      <c r="E36" s="78" t="s">
        <v>76</v>
      </c>
      <c r="F36" s="79">
        <v>0</v>
      </c>
      <c r="G36" s="75"/>
      <c r="H36" s="75"/>
      <c r="I36" s="75"/>
      <c r="J36" s="75"/>
    </row>
    <row r="37" spans="1:10" ht="24.75" customHeight="1">
      <c r="A37" s="75"/>
      <c r="B37" s="121"/>
      <c r="C37" s="121"/>
      <c r="D37" s="122"/>
      <c r="E37" s="80" t="s">
        <v>78</v>
      </c>
      <c r="F37" s="79">
        <v>2</v>
      </c>
      <c r="G37" s="75"/>
      <c r="H37" s="75"/>
      <c r="I37" s="75"/>
      <c r="J37" s="75"/>
    </row>
    <row r="38" spans="1:10" ht="24.75" customHeight="1">
      <c r="A38" s="75"/>
      <c r="B38" s="121"/>
      <c r="C38" s="121"/>
      <c r="D38" s="122"/>
      <c r="E38" s="80" t="s">
        <v>79</v>
      </c>
      <c r="F38" s="79">
        <v>2</v>
      </c>
      <c r="G38" s="75"/>
      <c r="H38" s="75"/>
      <c r="I38" s="75"/>
      <c r="J38" s="75"/>
    </row>
    <row r="39" spans="1:10" ht="24.75" customHeight="1">
      <c r="A39" s="75"/>
      <c r="B39" s="123"/>
      <c r="C39" s="123"/>
      <c r="D39" s="124"/>
      <c r="E39" s="80" t="s">
        <v>80</v>
      </c>
      <c r="F39" s="79">
        <v>0</v>
      </c>
      <c r="G39" s="75"/>
      <c r="H39" s="75"/>
      <c r="I39" s="75"/>
      <c r="J39" s="75"/>
    </row>
    <row r="40" spans="1:10" ht="24.75" customHeight="1">
      <c r="A40" s="75"/>
      <c r="B40" s="118" t="s">
        <v>95</v>
      </c>
      <c r="C40" s="119"/>
      <c r="D40" s="120"/>
      <c r="E40" s="80" t="s">
        <v>96</v>
      </c>
      <c r="F40" s="79">
        <v>0</v>
      </c>
      <c r="G40" s="75"/>
      <c r="H40" s="75"/>
      <c r="I40" s="75"/>
      <c r="J40" s="75"/>
    </row>
    <row r="41" spans="1:10" ht="24.75" customHeight="1">
      <c r="A41" s="75"/>
      <c r="B41" s="125"/>
      <c r="C41" s="121"/>
      <c r="D41" s="122"/>
      <c r="E41" s="80" t="s">
        <v>97</v>
      </c>
      <c r="F41" s="79">
        <v>0</v>
      </c>
      <c r="G41" s="75"/>
      <c r="H41" s="75"/>
      <c r="I41" s="75"/>
      <c r="J41" s="75"/>
    </row>
    <row r="42" spans="1:10" ht="24.75" customHeight="1">
      <c r="A42" s="75"/>
      <c r="B42" s="123"/>
      <c r="C42" s="123"/>
      <c r="D42" s="124"/>
      <c r="E42" s="80" t="s">
        <v>98</v>
      </c>
      <c r="F42" s="79">
        <v>0</v>
      </c>
      <c r="G42" s="75"/>
      <c r="H42" s="75"/>
      <c r="I42" s="75"/>
      <c r="J42" s="75"/>
    </row>
    <row r="43" spans="1:10" ht="24.75" customHeight="1">
      <c r="A43" s="75"/>
      <c r="B43" s="118" t="s">
        <v>99</v>
      </c>
      <c r="C43" s="119"/>
      <c r="D43" s="120"/>
      <c r="E43" s="80" t="s">
        <v>100</v>
      </c>
      <c r="F43" s="79">
        <v>1</v>
      </c>
      <c r="G43" s="75"/>
      <c r="H43" s="75"/>
      <c r="I43" s="75"/>
      <c r="J43" s="75"/>
    </row>
    <row r="44" spans="1:10" ht="24.75" customHeight="1">
      <c r="A44" s="75"/>
      <c r="B44" s="125"/>
      <c r="C44" s="121"/>
      <c r="D44" s="122"/>
      <c r="E44" s="80" t="s">
        <v>101</v>
      </c>
      <c r="F44" s="79">
        <v>1</v>
      </c>
      <c r="G44" s="75"/>
      <c r="H44" s="75"/>
      <c r="I44" s="75"/>
      <c r="J44" s="75"/>
    </row>
    <row r="45" spans="1:10" ht="24.75" customHeight="1">
      <c r="A45" s="75"/>
      <c r="B45" s="123"/>
      <c r="C45" s="123"/>
      <c r="D45" s="124"/>
      <c r="E45" s="80" t="s">
        <v>102</v>
      </c>
      <c r="F45" s="79">
        <v>0</v>
      </c>
      <c r="G45" s="75"/>
      <c r="H45" s="75"/>
      <c r="I45" s="75"/>
      <c r="J45" s="75"/>
    </row>
    <row r="46" spans="1:10" ht="24.75" customHeight="1">
      <c r="A46" s="75"/>
      <c r="B46" s="118" t="s">
        <v>103</v>
      </c>
      <c r="C46" s="119"/>
      <c r="D46" s="120"/>
      <c r="E46" s="80" t="s">
        <v>104</v>
      </c>
      <c r="F46" s="79">
        <v>19</v>
      </c>
      <c r="G46" s="75"/>
      <c r="H46" s="75"/>
      <c r="I46" s="75"/>
      <c r="J46" s="75"/>
    </row>
    <row r="47" spans="1:10" ht="24.75" customHeight="1">
      <c r="A47" s="75"/>
      <c r="B47" s="123"/>
      <c r="C47" s="123"/>
      <c r="D47" s="124"/>
      <c r="E47" s="80" t="s">
        <v>105</v>
      </c>
      <c r="F47" s="79">
        <v>0</v>
      </c>
      <c r="G47" s="75"/>
      <c r="H47" s="75"/>
      <c r="I47" s="75"/>
      <c r="J47" s="75"/>
    </row>
    <row r="48" spans="1:10" ht="24.75" customHeight="1">
      <c r="A48" s="75"/>
      <c r="B48" s="126" t="s">
        <v>106</v>
      </c>
      <c r="C48" s="127"/>
      <c r="D48" s="127"/>
      <c r="E48" s="127"/>
      <c r="F48" s="85">
        <f>SUM(F35:F47)</f>
        <v>25</v>
      </c>
      <c r="G48" s="75"/>
      <c r="H48" s="75"/>
      <c r="I48" s="75"/>
      <c r="J48" s="75"/>
    </row>
    <row r="49" spans="1:10" ht="24.75" customHeight="1">
      <c r="A49" s="75"/>
      <c r="B49" s="128" t="s">
        <v>107</v>
      </c>
      <c r="C49" s="129"/>
      <c r="D49" s="129"/>
      <c r="E49" s="129"/>
      <c r="F49" s="86">
        <f>F48+F31</f>
        <v>57</v>
      </c>
      <c r="G49" s="75"/>
      <c r="H49" s="75"/>
      <c r="I49" s="75"/>
      <c r="J49" s="75"/>
    </row>
    <row r="50" spans="1:10" ht="24.75" customHeight="1">
      <c r="A50" s="75"/>
      <c r="B50" s="87" t="s">
        <v>67</v>
      </c>
      <c r="C50" s="75"/>
      <c r="D50" s="75"/>
      <c r="E50" s="75"/>
      <c r="F50" s="75"/>
      <c r="G50" s="75"/>
      <c r="H50" s="75"/>
      <c r="I50" s="75"/>
      <c r="J50" s="75"/>
    </row>
    <row r="51" spans="1:10" ht="33.75" customHeight="1">
      <c r="A51" s="75"/>
      <c r="B51" s="117" t="s">
        <v>108</v>
      </c>
      <c r="C51" s="117"/>
      <c r="D51" s="117"/>
      <c r="E51" s="117"/>
      <c r="F51" s="117"/>
      <c r="G51" s="75"/>
      <c r="H51" s="75"/>
      <c r="I51" s="75"/>
      <c r="J51" s="75"/>
    </row>
    <row r="52" spans="1:10" ht="19.5" customHeight="1">
      <c r="A52" s="75"/>
      <c r="B52" s="75"/>
      <c r="C52" s="75"/>
      <c r="D52" s="75"/>
      <c r="E52" s="75"/>
      <c r="F52" s="75"/>
      <c r="G52" s="75"/>
      <c r="H52" s="75"/>
      <c r="I52" s="75"/>
      <c r="J52" s="75"/>
    </row>
    <row r="53" spans="1:10" ht="19.5" customHeight="1">
      <c r="A53" s="75"/>
      <c r="B53" s="75"/>
      <c r="C53" s="75"/>
      <c r="D53" s="75"/>
      <c r="E53" s="75"/>
      <c r="F53" s="75"/>
      <c r="G53" s="75"/>
      <c r="H53" s="75"/>
      <c r="I53" s="75"/>
      <c r="J53" s="75"/>
    </row>
    <row r="54" spans="1:10" ht="19.5" customHeight="1">
      <c r="A54" s="75"/>
      <c r="B54" s="75"/>
      <c r="C54" s="75"/>
      <c r="D54" s="75"/>
      <c r="E54" s="75"/>
      <c r="F54" s="75"/>
      <c r="G54" s="75"/>
      <c r="H54" s="75"/>
      <c r="I54" s="75"/>
      <c r="J54" s="75"/>
    </row>
    <row r="55" spans="1:10" ht="19.5" customHeight="1">
      <c r="A55" s="75"/>
      <c r="B55" s="75"/>
      <c r="C55" s="75"/>
      <c r="D55" s="75"/>
      <c r="E55" s="75"/>
      <c r="F55" s="75"/>
      <c r="G55" s="75"/>
      <c r="H55" s="75"/>
      <c r="I55" s="75"/>
      <c r="J55" s="75"/>
    </row>
  </sheetData>
  <mergeCells count="19">
    <mergeCell ref="B51:F51"/>
    <mergeCell ref="B35:D39"/>
    <mergeCell ref="B40:D42"/>
    <mergeCell ref="B43:D45"/>
    <mergeCell ref="B46:D47"/>
    <mergeCell ref="B48:E48"/>
    <mergeCell ref="B49:E49"/>
    <mergeCell ref="B31:E31"/>
    <mergeCell ref="B33:F33"/>
    <mergeCell ref="B34:D34"/>
    <mergeCell ref="B5:F5"/>
    <mergeCell ref="B7:D7"/>
    <mergeCell ref="B8:D9"/>
    <mergeCell ref="B10:D12"/>
    <mergeCell ref="B13:D16"/>
    <mergeCell ref="B17:D17"/>
    <mergeCell ref="B18:D18"/>
    <mergeCell ref="B19:D25"/>
    <mergeCell ref="B26:D30"/>
  </mergeCells>
  <printOptions horizontalCentered="1"/>
  <pageMargins left="0.39370078740157483" right="0.39370078740157483" top="0.78740157480314965" bottom="0.59055118110236227" header="0.19685039370078741" footer="0.19685039370078741"/>
  <pageSetup paperSize="9" scale="54" firstPageNumber="0" orientation="portrait" r:id="rId1"/>
  <headerFooter>
    <oddHeader>&amp;LTribunal Superior Eleitoral
SEGEC/CODEC/SOF</oddHeader>
    <oddFooter>&amp;LFonte:
SIGEPRO-PESSOAL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30</vt:i4>
      </vt:variant>
    </vt:vector>
  </HeadingPairs>
  <TitlesOfParts>
    <vt:vector size="30" baseType="lpstr">
      <vt:lpstr>ANEXO_IV-G_JE</vt:lpstr>
      <vt:lpstr>JE</vt:lpstr>
      <vt:lpstr>TSE</vt:lpstr>
      <vt:lpstr>TRE-AC</vt:lpstr>
      <vt:lpstr>TRE-AL</vt:lpstr>
      <vt:lpstr>TRE-AM</vt:lpstr>
      <vt:lpstr>TRE-BA</vt:lpstr>
      <vt:lpstr>TRE-CE</vt:lpstr>
      <vt:lpstr>TRE-DF</vt:lpstr>
      <vt:lpstr>TRE-ES</vt:lpstr>
      <vt:lpstr>TRE-GO</vt:lpstr>
      <vt:lpstr>TRE-MA</vt:lpstr>
      <vt:lpstr>TRE-MT</vt:lpstr>
      <vt:lpstr>TRE-MS</vt:lpstr>
      <vt:lpstr>TRE-MG</vt:lpstr>
      <vt:lpstr>TRE-PA</vt:lpstr>
      <vt:lpstr>TRE-PB</vt:lpstr>
      <vt:lpstr>TRE-PR</vt:lpstr>
      <vt:lpstr>TRE-PE</vt:lpstr>
      <vt:lpstr>TRE-PI</vt:lpstr>
      <vt:lpstr>TRE-RJ</vt:lpstr>
      <vt:lpstr>TRE-RN</vt:lpstr>
      <vt:lpstr>TRE-RS</vt:lpstr>
      <vt:lpstr>TRE-RO</vt:lpstr>
      <vt:lpstr>TRE-SC</vt:lpstr>
      <vt:lpstr>TRE-SP</vt:lpstr>
      <vt:lpstr>TRE-SE</vt:lpstr>
      <vt:lpstr>TRE-TO</vt:lpstr>
      <vt:lpstr>TRE-RR</vt:lpstr>
      <vt:lpstr>TRE-AP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magda.santos</cp:lastModifiedBy>
  <cp:lastPrinted>2024-05-24T20:45:00Z</cp:lastPrinted>
  <dcterms:created xsi:type="dcterms:W3CDTF">2024-05-23T22:42:41Z</dcterms:created>
  <dcterms:modified xsi:type="dcterms:W3CDTF">2024-05-24T20:45:10Z</dcterms:modified>
</cp:coreProperties>
</file>