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1221" documentId="13_ncr:1_{6174DB24-7102-4FE2-AB8E-AE2C1B2456B7}" xr6:coauthVersionLast="47" xr6:coauthVersionMax="47" xr10:uidLastSave="{A0C89068-8AF7-477B-94E5-F156C6034FE6}"/>
  <bookViews>
    <workbookView xWindow="20370" yWindow="-120" windowWidth="29040" windowHeight="15720" xr2:uid="{00000000-000D-0000-FFFF-FFFF00000000}"/>
  </bookViews>
  <sheets>
    <sheet name="SF_2024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9" i="1" l="1"/>
  <c r="M58" i="1"/>
  <c r="M45" i="1"/>
  <c r="M44" i="1"/>
  <c r="M47" i="1"/>
  <c r="M46" i="1"/>
  <c r="M57" i="1"/>
  <c r="M56" i="1"/>
  <c r="M49" i="1"/>
  <c r="M48" i="1"/>
  <c r="M53" i="1"/>
  <c r="M52" i="1"/>
  <c r="M51" i="1"/>
  <c r="M50" i="1"/>
  <c r="M55" i="1"/>
  <c r="M54" i="1"/>
  <c r="M43" i="1"/>
  <c r="M42" i="1"/>
  <c r="M31" i="1"/>
  <c r="M30" i="1"/>
  <c r="M35" i="1"/>
  <c r="M34" i="1"/>
  <c r="M41" i="1"/>
  <c r="M40" i="1"/>
  <c r="M39" i="1"/>
  <c r="M38" i="1"/>
  <c r="M36" i="1"/>
  <c r="M24" i="1"/>
  <c r="M25" i="1"/>
  <c r="M26" i="1"/>
  <c r="M27" i="1"/>
  <c r="M32" i="1"/>
  <c r="M33" i="1"/>
  <c r="M22" i="1"/>
  <c r="M23" i="1"/>
  <c r="M20" i="1"/>
  <c r="M21" i="1"/>
  <c r="M18" i="1"/>
  <c r="M19" i="1"/>
  <c r="M16" i="1"/>
  <c r="M17" i="1"/>
  <c r="M14" i="1"/>
  <c r="M15" i="1"/>
  <c r="M12" i="1"/>
  <c r="M13" i="1"/>
  <c r="M10" i="1"/>
  <c r="M11" i="1"/>
  <c r="M9" i="1"/>
  <c r="M8" i="1"/>
  <c r="M7" i="1"/>
  <c r="M6" i="1"/>
</calcChain>
</file>

<file path=xl/sharedStrings.xml><?xml version="1.0" encoding="utf-8"?>
<sst xmlns="http://schemas.openxmlformats.org/spreadsheetml/2006/main" count="318" uniqueCount="181">
  <si>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</si>
  <si>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2024</t>
  </si>
  <si>
    <t>Nome
Matrícula</t>
  </si>
  <si>
    <t>Unidade de Lotação</t>
  </si>
  <si>
    <t>Processo SEI</t>
  </si>
  <si>
    <t>Período de Aplicação</t>
  </si>
  <si>
    <t>Prazo p/ Pretação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</si>
  <si>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</si>
  <si>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</si>
  <si>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</si>
  <si>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</si>
  <si>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</si>
  <si>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</si>
  <si>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</si>
  <si>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</si>
  <si>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</si>
  <si>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</si>
  <si>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</si>
  <si>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</si>
  <si>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</si>
  <si>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MARCO ANTÔNIO FERREIRA DE SOUSA
30901485</t>
  </si>
  <si>
    <t>SENAP</t>
  </si>
  <si>
    <t>2024.024-4</t>
  </si>
  <si>
    <t>2024.2539-5</t>
  </si>
  <si>
    <t>2024NE000030</t>
  </si>
  <si>
    <t>33.90.39</t>
  </si>
  <si>
    <t>Concluído</t>
  </si>
  <si>
    <t>Contas aprovadas em 29/04/2024 (2854918)</t>
  </si>
  <si>
    <t>2024NE000031</t>
  </si>
  <si>
    <t>33.90.30</t>
  </si>
  <si>
    <t>MARI MATSUOKA TOMIKAWA
30901441</t>
  </si>
  <si>
    <t>SECOMP</t>
  </si>
  <si>
    <t>2024.119-4</t>
  </si>
  <si>
    <t>2024.3399-1</t>
  </si>
  <si>
    <t>2024NE000058</t>
  </si>
  <si>
    <t>Contas aprovadas em 22/05/2024 (2886372)</t>
  </si>
  <si>
    <t>2024NE000059</t>
  </si>
  <si>
    <t>PRISCILA FERREIRA MADEIRO DA SILVA RAMOS  30901569</t>
  </si>
  <si>
    <t>ACCJE</t>
  </si>
  <si>
    <t>2024.1049-5</t>
  </si>
  <si>
    <t>-</t>
  </si>
  <si>
    <t>2024NE000128</t>
  </si>
  <si>
    <t>Não houve utilização dos créditos (2822551)</t>
  </si>
  <si>
    <t>2024NE000127</t>
  </si>
  <si>
    <t>DENIZ CEZAR BEZ BATTI
30901715</t>
  </si>
  <si>
    <t>SPE</t>
  </si>
  <si>
    <t>2023.13945-0</t>
  </si>
  <si>
    <t>2024.5404-2</t>
  </si>
  <si>
    <t>2024NE000305</t>
  </si>
  <si>
    <t>Contas aprovadas em 23/07/2024 (2952192)</t>
  </si>
  <si>
    <t>2024NE000306</t>
  </si>
  <si>
    <t>RAPHAEL BARBOSA CASTRO
30901304</t>
  </si>
  <si>
    <t>SEADM</t>
  </si>
  <si>
    <t>2024.2033-4</t>
  </si>
  <si>
    <t>2024.5541-3</t>
  </si>
  <si>
    <t>Contas aprovadas em 12/07/2024 (2935618)</t>
  </si>
  <si>
    <t>2024NE000310</t>
  </si>
  <si>
    <t>CLEBER OLIVEIRA DA ROCHA
30901709</t>
  </si>
  <si>
    <t>2024.2477-1</t>
  </si>
  <si>
    <t>2024.5536-7</t>
  </si>
  <si>
    <t>2024NE000325</t>
  </si>
  <si>
    <t>Contas aprovadas em 12/07/2024 (2939270)</t>
  </si>
  <si>
    <t>2024NE000324</t>
  </si>
  <si>
    <t>ANDRÉ LUIZ PORTO
30901303</t>
  </si>
  <si>
    <t>COSEN</t>
  </si>
  <si>
    <t>2024.2698-7</t>
  </si>
  <si>
    <t>2024.5925-7</t>
  </si>
  <si>
    <t>2024NE000345</t>
  </si>
  <si>
    <t>Contas aprovadas em 27/06/2024 (2920663 )</t>
  </si>
  <si>
    <t>2024NE000346</t>
  </si>
  <si>
    <t>ANDERSON VIDAL CORRÊA
30900682</t>
  </si>
  <si>
    <t>2024.3656-7</t>
  </si>
  <si>
    <t>2024.7311-0</t>
  </si>
  <si>
    <t>2024NE000444</t>
  </si>
  <si>
    <t>Contas aprovadas em 12/07/2024 (2933972)</t>
  </si>
  <si>
    <t>2024NE000443</t>
  </si>
  <si>
    <t>2024.5212-0</t>
  </si>
  <si>
    <t>2024.8183-0</t>
  </si>
  <si>
    <t>2024NE000564</t>
  </si>
  <si>
    <t>Contas aprovadas em 27/08/2024 (2991084 )</t>
  </si>
  <si>
    <t>2024NE000565</t>
  </si>
  <si>
    <t>WILFRIDO TIRADENTES DA ROCHA NETO
309R0636</t>
  </si>
  <si>
    <t>COP</t>
  </si>
  <si>
    <t>2024.5419-0</t>
  </si>
  <si>
    <t>2024.8708-0</t>
  </si>
  <si>
    <t>2024NE000583</t>
  </si>
  <si>
    <t>Contas aprovadas em 27/08/2024 (2990996)</t>
  </si>
  <si>
    <t>2024NE000584</t>
  </si>
  <si>
    <t>ROGERIO AZEVEDO RIBEIRO
30901712</t>
  </si>
  <si>
    <t>SESEN</t>
  </si>
  <si>
    <t>2024.2592-1</t>
  </si>
  <si>
    <t>2024.8877-0</t>
  </si>
  <si>
    <t>2024NE000588</t>
  </si>
  <si>
    <t>Contas aprovadas em 16/09/2024 (3015428)</t>
  </si>
  <si>
    <t>2024NE000589</t>
  </si>
  <si>
    <t>2024.7111-7</t>
  </si>
  <si>
    <t>2024.10944-0</t>
  </si>
  <si>
    <t>Contas aprovadas em 23/10/2024 (3054236)</t>
  </si>
  <si>
    <t>2024NE000680</t>
  </si>
  <si>
    <t>CÁTILA OLIVEIRA RODRIGUES DA MATTA
30900769</t>
  </si>
  <si>
    <t>2024.7848-0</t>
  </si>
  <si>
    <t>2024.11065-1</t>
  </si>
  <si>
    <t>2024NE000696</t>
  </si>
  <si>
    <t>Contas aprovadas em 21/10/2024 (3054124)</t>
  </si>
  <si>
    <t>2024NE000695</t>
  </si>
  <si>
    <t>EDUARDO LUIZ LOPES ANDRADE
309R0388</t>
  </si>
  <si>
    <t>COMPL</t>
  </si>
  <si>
    <t>2024.7584-8</t>
  </si>
  <si>
    <t>2024.8833-8</t>
  </si>
  <si>
    <t>2024NE000709</t>
  </si>
  <si>
    <t>Contas aprovadas em 22/09/2024 (3020909)</t>
  </si>
  <si>
    <t>2024NE000708</t>
  </si>
  <si>
    <t>PRISCILA FERREIRA MADEIRO DA SILVA RAMOS 30901569</t>
  </si>
  <si>
    <t>2024.7409-4</t>
  </si>
  <si>
    <t>N/A</t>
  </si>
  <si>
    <t>2024NE000714</t>
  </si>
  <si>
    <t>Não houve utilização dos créditos (3054074)</t>
  </si>
  <si>
    <t>2024NE000713</t>
  </si>
  <si>
    <t>2024.7151-6</t>
  </si>
  <si>
    <t>2024.9905-4</t>
  </si>
  <si>
    <t>2024NE000719</t>
  </si>
  <si>
    <t>33.90.40</t>
  </si>
  <si>
    <t>Contas aprovadas em 01/09/2024 (2995996)</t>
  </si>
  <si>
    <t>2024.8454-5</t>
  </si>
  <si>
    <t>2024.11864-4</t>
  </si>
  <si>
    <t>2024NE000723</t>
  </si>
  <si>
    <t>Contas aprovadas em 21/10/2024 (3054317)</t>
  </si>
  <si>
    <t>2024NE000724</t>
  </si>
  <si>
    <t>2024.8030-2</t>
  </si>
  <si>
    <t>2024.11811-3</t>
  </si>
  <si>
    <t>2024NE000726</t>
  </si>
  <si>
    <t>Contas aprovadas em 21/10/2024 (3054342)</t>
  </si>
  <si>
    <t>2024NE000725</t>
  </si>
  <si>
    <t>JAIR ALTINO DE CARVALHO JÚNIOR
30901455</t>
  </si>
  <si>
    <t>2024.8031-0</t>
  </si>
  <si>
    <t>2024.12260-9</t>
  </si>
  <si>
    <t>2024NE000734</t>
  </si>
  <si>
    <t>Contas aprovadas em 27/11/2024 (3086235)</t>
  </si>
  <si>
    <t>2024NE000733</t>
  </si>
  <si>
    <t>MÁRCIO BORBA XAVIER
30900340</t>
  </si>
  <si>
    <t>SEGET</t>
  </si>
  <si>
    <t>2024.10130-0</t>
  </si>
  <si>
    <t>2024.12858-5</t>
  </si>
  <si>
    <t>2024NE000801</t>
  </si>
  <si>
    <t>Contas aprovadas em 13/12/2024 (3108254)</t>
  </si>
  <si>
    <t>2024NE000802</t>
  </si>
  <si>
    <t>2024.10634-4</t>
  </si>
  <si>
    <t>2024.13598-0</t>
  </si>
  <si>
    <t>2024NE000822</t>
  </si>
  <si>
    <t>Contas aprovadas em 11/12/2024 (3105424)</t>
  </si>
  <si>
    <t>2024NE000823</t>
  </si>
  <si>
    <t>2024.11202-6</t>
  </si>
  <si>
    <t>2024.14068-2</t>
  </si>
  <si>
    <t>2024NE000856</t>
  </si>
  <si>
    <t>Contas aprovadas em 10/12/2024 (3091530)</t>
  </si>
  <si>
    <t>2024NE000857</t>
  </si>
  <si>
    <t>2024.11537-8</t>
  </si>
  <si>
    <t>2024.14264-2</t>
  </si>
  <si>
    <t>2024NE000873</t>
  </si>
  <si>
    <t>Contas aprovadas em 11/12/2024 (3104447)</t>
  </si>
  <si>
    <t>2024NE000874</t>
  </si>
  <si>
    <t>2024.13099-7</t>
  </si>
  <si>
    <t>2024.14030-5</t>
  </si>
  <si>
    <t>2024NE000941</t>
  </si>
  <si>
    <t>Contas aprovadas em 12/12/2024 (3106359)</t>
  </si>
  <si>
    <t>2024NE000940</t>
  </si>
  <si>
    <t>FRANCISCO RENATO PILATTI RAUPP
30901429</t>
  </si>
  <si>
    <t>2024.11854-7</t>
  </si>
  <si>
    <t>2024NE000889</t>
  </si>
  <si>
    <t>Não houve utilização dos créditos (3096336)</t>
  </si>
  <si>
    <t>2024NE000890</t>
  </si>
  <si>
    <t>2024.12171-8</t>
  </si>
  <si>
    <t>2024.14294-4</t>
  </si>
  <si>
    <t>2024NE000913</t>
  </si>
  <si>
    <t>Contas aprovadas em 16/12/2024 (3109921)</t>
  </si>
  <si>
    <t>2024NE000914</t>
  </si>
  <si>
    <t>2024.11695-1</t>
  </si>
  <si>
    <t>2024.14216-2</t>
  </si>
  <si>
    <t>2024NE000939</t>
  </si>
  <si>
    <t>Contas aprovadas em 30/12/2024 (3117118)</t>
  </si>
  <si>
    <t>2024NE000938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</si>
</sst>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wrapText="1"/>
    </xf>
    <xf numFmtId="0" fontId="0" fillId="0" borderId="1" xfId="1" applyFont="1" applyBorder="1" applyAlignment="1">
      <alignment horizontal="center"/>
    </xf>
    <xf numFmtId="0" fontId="0" fillId="0" borderId="1" xfId="1" applyFont="1" applyBorder="1" applyAlignment="1">
      <alignment horizontal="center" vertical="center"/>
    </xf>
    <xf numFmtId="43" fontId="1" fillId="3" borderId="1" xfId="3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43" fontId="1" fillId="0" borderId="1" xfId="3" applyFont="1" applyBorder="1" applyAlignment="1">
      <alignment horizontal="center" vertical="center"/>
    </xf>
    <xf numFmtId="0" fontId="0" fillId="0" borderId="8" xfId="1" applyFont="1" applyBorder="1" applyAlignment="1">
      <alignment horizontal="center"/>
    </xf>
    <xf numFmtId="3" fontId="0" fillId="0" borderId="1" xfId="1" applyNumberFormat="1" applyFont="1" applyBorder="1" applyAlignment="1">
      <alignment horizontal="center" vertical="center"/>
    </xf>
    <xf numFmtId="43" fontId="1" fillId="2" borderId="1" xfId="3" applyFont="1" applyFill="1" applyBorder="1" applyAlignment="1">
      <alignment horizontal="right"/>
    </xf>
    <xf numFmtId="43" fontId="1" fillId="0" borderId="1" xfId="3" applyFont="1" applyBorder="1" applyAlignment="1">
      <alignment horizontal="right"/>
    </xf>
    <xf numFmtId="43" fontId="1" fillId="2" borderId="1" xfId="3" applyFont="1" applyFill="1" applyBorder="1" applyAlignment="1">
      <alignment horizontal="right" vertical="center"/>
    </xf>
    <xf numFmtId="43" fontId="0" fillId="3" borderId="1" xfId="3" applyFon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right"/>
    </xf>
    <xf numFmtId="43" fontId="0" fillId="3" borderId="1" xfId="0" applyNumberFormat="1" applyFill="1" applyBorder="1" applyAlignment="1">
      <alignment horizontal="right"/>
    </xf>
    <xf numFmtId="43" fontId="0" fillId="2" borderId="1" xfId="0" applyNumberFormat="1" applyFill="1" applyBorder="1"/>
    <xf numFmtId="43" fontId="0" fillId="3" borderId="1" xfId="0" applyNumberFormat="1" applyFill="1" applyBorder="1"/>
    <xf numFmtId="43" fontId="1" fillId="3" borderId="1" xfId="3" applyFont="1" applyFill="1" applyBorder="1" applyAlignment="1">
      <alignment horizontal="right" vertical="center"/>
    </xf>
    <xf numFmtId="43" fontId="1" fillId="4" borderId="1" xfId="3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right"/>
    </xf>
    <xf numFmtId="3" fontId="0" fillId="2" borderId="1" xfId="1" applyNumberFormat="1" applyFont="1" applyFill="1" applyBorder="1" applyAlignment="1">
      <alignment horizontal="center" vertical="center"/>
    </xf>
    <xf numFmtId="43" fontId="1" fillId="2" borderId="7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center" vertical="center"/>
    </xf>
    <xf numFmtId="43" fontId="0" fillId="0" borderId="1" xfId="0" applyNumberFormat="1" applyBorder="1" applyAlignment="1">
      <alignment horizontal="right"/>
    </xf>
    <xf numFmtId="43" fontId="0" fillId="2" borderId="7" xfId="0" applyNumberFormat="1" applyFill="1" applyBorder="1" applyAlignment="1">
      <alignment horizontal="right"/>
    </xf>
    <xf numFmtId="43" fontId="0" fillId="3" borderId="1" xfId="3" applyFont="1" applyFill="1" applyBorder="1" applyAlignment="1">
      <alignment horizontal="right" vertical="center"/>
    </xf>
    <xf numFmtId="43" fontId="7" fillId="0" borderId="1" xfId="3" applyFont="1" applyFill="1" applyBorder="1" applyAlignment="1">
      <alignment horizontal="center" vertical="center"/>
    </xf>
    <xf numFmtId="0" fontId="0" fillId="0" borderId="6" xfId="1" applyFont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0" fillId="2" borderId="6" xfId="1" applyFont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 wrapText="1"/>
    </xf>
    <xf numFmtId="0" fontId="4" fillId="0" borderId="5" xfId="2" applyBorder="1" applyAlignment="1">
      <alignment horizontal="center" vertical="center" wrapText="1"/>
    </xf>
    <xf numFmtId="0" fontId="4" fillId="0" borderId="5" xfId="2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4" fillId="2" borderId="5" xfId="2" applyFill="1" applyBorder="1" applyAlignment="1">
      <alignment horizontal="center" vertical="center" wrapText="1"/>
    </xf>
    <xf numFmtId="0" fontId="4" fillId="2" borderId="5" xfId="2" applyFill="1" applyBorder="1" applyAlignment="1">
      <alignment horizontal="center" vertical="center"/>
    </xf>
    <xf numFmtId="0" fontId="0" fillId="2" borderId="9" xfId="1" applyFont="1" applyFill="1" applyBorder="1" applyAlignment="1">
      <alignment horizontal="center" vertical="center" wrapText="1"/>
    </xf>
    <xf numFmtId="0" fontId="0" fillId="2" borderId="10" xfId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/>
    </xf>
    <xf numFmtId="0" fontId="5" fillId="3" borderId="5" xfId="2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/>
    </xf>
    <xf numFmtId="14" fontId="0" fillId="2" borderId="10" xfId="0" applyNumberFormat="1" applyFill="1" applyBorder="1" applyAlignment="1">
      <alignment horizontal="center" vertical="center"/>
    </xf>
    <xf numFmtId="0" fontId="0" fillId="2" borderId="10" xfId="1" applyFont="1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4" fillId="3" borderId="5" xfId="2" applyFill="1" applyBorder="1" applyAlignment="1">
      <alignment horizontal="center" vertical="center" wrapText="1"/>
    </xf>
    <xf numFmtId="0" fontId="4" fillId="3" borderId="5" xfId="2" applyFill="1" applyBorder="1" applyAlignment="1">
      <alignment horizontal="center" vertical="center"/>
    </xf>
    <xf numFmtId="3" fontId="0" fillId="2" borderId="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14" fontId="1" fillId="0" borderId="1" xfId="1" applyNumberFormat="1" applyBorder="1" applyAlignment="1">
      <alignment horizontal="center" vertical="center"/>
    </xf>
    <xf numFmtId="14" fontId="1" fillId="2" borderId="1" xfId="1" applyNumberFormat="1" applyFill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0" fontId="0" fillId="0" borderId="9" xfId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43" fontId="1" fillId="3" borderId="9" xfId="3" applyFont="1" applyFill="1" applyBorder="1" applyAlignment="1">
      <alignment horizontal="center" vertical="center"/>
    </xf>
    <xf numFmtId="43" fontId="1" fillId="3" borderId="10" xfId="3" applyFont="1" applyFill="1" applyBorder="1" applyAlignment="1">
      <alignment horizontal="center" vertical="center"/>
    </xf>
    <xf numFmtId="43" fontId="0" fillId="3" borderId="9" xfId="3" applyFont="1" applyFill="1" applyBorder="1" applyAlignment="1">
      <alignment horizontal="right" vertical="center"/>
    </xf>
    <xf numFmtId="43" fontId="0" fillId="3" borderId="10" xfId="3" applyFont="1" applyFill="1" applyBorder="1" applyAlignment="1">
      <alignment horizontal="right" vertical="center"/>
    </xf>
  </cellXfs>
  <cellStyles count="4">
    <cellStyle name="Normal" xfId="0" builtinId="0"/>
    <cellStyle name="Normal 3" xfId="2" xr:uid="{00000000-0005-0000-0000-000001000000}"/>
    <cellStyle name="Normal 5" xfId="1" xr:uid="{00000000-0005-0000-0000-000002000000}"/>
    <cellStyle name="Separador de milhares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9"/>
  <sheetViews>
    <sheetView tabSelected="1" workbookViewId="0">
      <pane xSplit="1" ySplit="5" topLeftCell="B17" activePane="bottomRight" state="frozen"/>
      <selection pane="bottomRight" activeCell="A26" sqref="A26:A27"/>
      <selection pane="bottomLeft"/>
      <selection pane="topRight"/>
    </sheetView>
  </sheetViews>
  <sheetFormatPr defaultRowHeight="15"/>
  <cols>
    <col min="1" max="1" width="42.85546875" customWidth="1"/>
    <col min="2" max="2" width="10.42578125" style="1" customWidth="1"/>
    <col min="3" max="3" width="12.7109375" customWidth="1"/>
    <col min="4" max="4" width="13.28515625" bestFit="1" customWidth="1"/>
    <col min="5" max="5" width="13.570312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1.8554687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</row>
    <row r="3" spans="1:15" ht="37.5" customHeight="1">
      <c r="A3" s="81" t="s">
        <v>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>
      <c r="A4" s="82" t="s">
        <v>2</v>
      </c>
      <c r="B4" s="84" t="s">
        <v>3</v>
      </c>
      <c r="C4" s="86" t="s">
        <v>4</v>
      </c>
      <c r="D4" s="86"/>
      <c r="E4" s="86"/>
      <c r="F4" s="86" t="s">
        <v>5</v>
      </c>
      <c r="G4" s="86"/>
      <c r="H4" s="84" t="s">
        <v>6</v>
      </c>
      <c r="I4" s="84" t="s">
        <v>7</v>
      </c>
      <c r="J4" s="84" t="s">
        <v>8</v>
      </c>
      <c r="K4" s="86" t="s">
        <v>9</v>
      </c>
      <c r="L4" s="86"/>
      <c r="M4" s="86"/>
      <c r="N4" s="84" t="s">
        <v>10</v>
      </c>
      <c r="O4" s="87" t="s">
        <v>11</v>
      </c>
    </row>
    <row r="5" spans="1:15" ht="30.75">
      <c r="A5" s="83"/>
      <c r="B5" s="85"/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  <c r="H5" s="85"/>
      <c r="I5" s="85"/>
      <c r="J5" s="85"/>
      <c r="K5" s="9" t="s">
        <v>17</v>
      </c>
      <c r="L5" s="9" t="s">
        <v>18</v>
      </c>
      <c r="M5" s="9" t="s">
        <v>19</v>
      </c>
      <c r="N5" s="85"/>
      <c r="O5" s="88"/>
    </row>
    <row r="6" spans="1:15" ht="15" customHeight="1">
      <c r="A6" s="63" t="s">
        <v>20</v>
      </c>
      <c r="B6" s="36" t="s">
        <v>21</v>
      </c>
      <c r="C6" s="38" t="s">
        <v>22</v>
      </c>
      <c r="D6" s="38" t="s">
        <v>22</v>
      </c>
      <c r="E6" s="38" t="s">
        <v>23</v>
      </c>
      <c r="F6" s="90">
        <v>45295</v>
      </c>
      <c r="G6" s="90">
        <v>45354</v>
      </c>
      <c r="H6" s="90">
        <v>45364</v>
      </c>
      <c r="I6" s="6" t="s">
        <v>24</v>
      </c>
      <c r="J6" s="5" t="s">
        <v>25</v>
      </c>
      <c r="K6" s="7">
        <v>3700</v>
      </c>
      <c r="L6" s="14">
        <v>1949.26</v>
      </c>
      <c r="M6" s="7">
        <f t="shared" ref="M6:M35" si="0">K6-L6</f>
        <v>1750.74</v>
      </c>
      <c r="N6" s="36" t="s">
        <v>26</v>
      </c>
      <c r="O6" s="44" t="s">
        <v>27</v>
      </c>
    </row>
    <row r="7" spans="1:15">
      <c r="A7" s="64"/>
      <c r="B7" s="43"/>
      <c r="C7" s="56"/>
      <c r="D7" s="56"/>
      <c r="E7" s="56"/>
      <c r="F7" s="56"/>
      <c r="G7" s="56"/>
      <c r="H7" s="56"/>
      <c r="I7" s="6" t="s">
        <v>28</v>
      </c>
      <c r="J7" s="5" t="s">
        <v>29</v>
      </c>
      <c r="K7" s="7">
        <v>21300</v>
      </c>
      <c r="L7" s="14">
        <v>19412.14</v>
      </c>
      <c r="M7" s="7">
        <f t="shared" si="0"/>
        <v>1887.8600000000006</v>
      </c>
      <c r="N7" s="43"/>
      <c r="O7" s="45"/>
    </row>
    <row r="8" spans="1:15">
      <c r="A8" s="46" t="s">
        <v>30</v>
      </c>
      <c r="B8" s="49" t="s">
        <v>31</v>
      </c>
      <c r="C8" s="50" t="s">
        <v>32</v>
      </c>
      <c r="D8" s="50" t="s">
        <v>32</v>
      </c>
      <c r="E8" s="50" t="s">
        <v>33</v>
      </c>
      <c r="F8" s="89">
        <v>45308</v>
      </c>
      <c r="G8" s="89">
        <v>45365</v>
      </c>
      <c r="H8" s="89">
        <v>45375</v>
      </c>
      <c r="I8" s="2" t="s">
        <v>34</v>
      </c>
      <c r="J8" s="10" t="s">
        <v>25</v>
      </c>
      <c r="K8" s="11">
        <v>4600</v>
      </c>
      <c r="L8" s="15">
        <v>3197</v>
      </c>
      <c r="M8" s="11">
        <f t="shared" si="0"/>
        <v>1403</v>
      </c>
      <c r="N8" s="48" t="s">
        <v>26</v>
      </c>
      <c r="O8" s="32" t="s">
        <v>35</v>
      </c>
    </row>
    <row r="9" spans="1:15">
      <c r="A9" s="47"/>
      <c r="B9" s="49"/>
      <c r="C9" s="51"/>
      <c r="D9" s="51"/>
      <c r="E9" s="51"/>
      <c r="F9" s="51"/>
      <c r="G9" s="51"/>
      <c r="H9" s="51"/>
      <c r="I9" s="2" t="s">
        <v>36</v>
      </c>
      <c r="J9" s="10" t="s">
        <v>29</v>
      </c>
      <c r="K9" s="11">
        <v>20400</v>
      </c>
      <c r="L9" s="15">
        <v>7765.74</v>
      </c>
      <c r="M9" s="11">
        <f t="shared" si="0"/>
        <v>12634.26</v>
      </c>
      <c r="N9" s="49"/>
      <c r="O9" s="33"/>
    </row>
    <row r="10" spans="1:15" ht="15" customHeight="1">
      <c r="A10" s="63" t="s">
        <v>37</v>
      </c>
      <c r="B10" s="36" t="s">
        <v>38</v>
      </c>
      <c r="C10" s="38" t="s">
        <v>39</v>
      </c>
      <c r="D10" s="38" t="s">
        <v>40</v>
      </c>
      <c r="E10" s="38" t="s">
        <v>40</v>
      </c>
      <c r="F10" s="90">
        <v>45323</v>
      </c>
      <c r="G10" s="90">
        <v>45382</v>
      </c>
      <c r="H10" s="90">
        <v>45361</v>
      </c>
      <c r="I10" s="6" t="s">
        <v>41</v>
      </c>
      <c r="J10" s="5" t="s">
        <v>25</v>
      </c>
      <c r="K10" s="7">
        <v>10000</v>
      </c>
      <c r="L10" s="14">
        <v>0</v>
      </c>
      <c r="M10" s="7">
        <f t="shared" si="0"/>
        <v>10000</v>
      </c>
      <c r="N10" s="36" t="s">
        <v>26</v>
      </c>
      <c r="O10" s="44" t="s">
        <v>42</v>
      </c>
    </row>
    <row r="11" spans="1:15">
      <c r="A11" s="64"/>
      <c r="B11" s="43"/>
      <c r="C11" s="56"/>
      <c r="D11" s="56"/>
      <c r="E11" s="56"/>
      <c r="F11" s="56"/>
      <c r="G11" s="56"/>
      <c r="H11" s="56"/>
      <c r="I11" s="6" t="s">
        <v>43</v>
      </c>
      <c r="J11" s="5" t="s">
        <v>29</v>
      </c>
      <c r="K11" s="7">
        <v>7600</v>
      </c>
      <c r="L11" s="14">
        <v>0</v>
      </c>
      <c r="M11" s="7">
        <f t="shared" si="0"/>
        <v>7600</v>
      </c>
      <c r="N11" s="43"/>
      <c r="O11" s="45"/>
    </row>
    <row r="12" spans="1:15">
      <c r="A12" s="46" t="s">
        <v>44</v>
      </c>
      <c r="B12" s="48" t="s">
        <v>45</v>
      </c>
      <c r="C12" s="91" t="s">
        <v>46</v>
      </c>
      <c r="D12" s="91" t="s">
        <v>46</v>
      </c>
      <c r="E12" s="50" t="s">
        <v>47</v>
      </c>
      <c r="F12" s="89">
        <v>45357</v>
      </c>
      <c r="G12" s="89">
        <v>45416</v>
      </c>
      <c r="H12" s="89">
        <v>45426</v>
      </c>
      <c r="I12" s="2" t="s">
        <v>48</v>
      </c>
      <c r="J12" s="10" t="s">
        <v>25</v>
      </c>
      <c r="K12" s="11">
        <v>5000</v>
      </c>
      <c r="L12" s="15">
        <v>1600</v>
      </c>
      <c r="M12" s="11">
        <f t="shared" si="0"/>
        <v>3400</v>
      </c>
      <c r="N12" s="48" t="s">
        <v>26</v>
      </c>
      <c r="O12" s="32" t="s">
        <v>49</v>
      </c>
    </row>
    <row r="13" spans="1:15">
      <c r="A13" s="47"/>
      <c r="B13" s="49"/>
      <c r="C13" s="51"/>
      <c r="D13" s="51"/>
      <c r="E13" s="51"/>
      <c r="F13" s="51"/>
      <c r="G13" s="51"/>
      <c r="H13" s="51"/>
      <c r="I13" s="2" t="s">
        <v>50</v>
      </c>
      <c r="J13" s="10" t="s">
        <v>29</v>
      </c>
      <c r="K13" s="11">
        <v>15000</v>
      </c>
      <c r="L13" s="11">
        <v>6598.3</v>
      </c>
      <c r="M13" s="11">
        <f t="shared" si="0"/>
        <v>8401.7000000000007</v>
      </c>
      <c r="N13" s="49"/>
      <c r="O13" s="33"/>
    </row>
    <row r="14" spans="1:15">
      <c r="A14" s="63" t="s">
        <v>51</v>
      </c>
      <c r="B14" s="36" t="s">
        <v>52</v>
      </c>
      <c r="C14" s="38" t="s">
        <v>53</v>
      </c>
      <c r="D14" s="38" t="s">
        <v>54</v>
      </c>
      <c r="E14" s="38" t="s">
        <v>54</v>
      </c>
      <c r="F14" s="90">
        <v>45357</v>
      </c>
      <c r="G14" s="90">
        <v>45416</v>
      </c>
      <c r="H14" s="90">
        <v>45426</v>
      </c>
      <c r="I14" s="6" t="s">
        <v>40</v>
      </c>
      <c r="J14" s="8" t="s">
        <v>40</v>
      </c>
      <c r="K14" s="7">
        <v>0</v>
      </c>
      <c r="L14" s="14">
        <v>0</v>
      </c>
      <c r="M14" s="7">
        <f t="shared" si="0"/>
        <v>0</v>
      </c>
      <c r="N14" s="36" t="s">
        <v>26</v>
      </c>
      <c r="O14" s="44" t="s">
        <v>55</v>
      </c>
    </row>
    <row r="15" spans="1:15">
      <c r="A15" s="64"/>
      <c r="B15" s="43"/>
      <c r="C15" s="56"/>
      <c r="D15" s="56"/>
      <c r="E15" s="56"/>
      <c r="F15" s="56"/>
      <c r="G15" s="56"/>
      <c r="H15" s="56"/>
      <c r="I15" s="6" t="s">
        <v>56</v>
      </c>
      <c r="J15" s="5" t="s">
        <v>29</v>
      </c>
      <c r="K15" s="7">
        <v>5000</v>
      </c>
      <c r="L15" s="16">
        <v>1916.2</v>
      </c>
      <c r="M15" s="7">
        <f t="shared" si="0"/>
        <v>3083.8</v>
      </c>
      <c r="N15" s="43"/>
      <c r="O15" s="45"/>
    </row>
    <row r="16" spans="1:15">
      <c r="A16" s="46" t="s">
        <v>57</v>
      </c>
      <c r="B16" s="48" t="s">
        <v>31</v>
      </c>
      <c r="C16" s="50" t="s">
        <v>58</v>
      </c>
      <c r="D16" s="50" t="s">
        <v>58</v>
      </c>
      <c r="E16" s="50" t="s">
        <v>59</v>
      </c>
      <c r="F16" s="52">
        <v>45362</v>
      </c>
      <c r="G16" s="52">
        <v>45421</v>
      </c>
      <c r="H16" s="52">
        <v>45431</v>
      </c>
      <c r="I16" s="2" t="s">
        <v>60</v>
      </c>
      <c r="J16" s="10" t="s">
        <v>25</v>
      </c>
      <c r="K16" s="4">
        <v>4600</v>
      </c>
      <c r="L16" s="17">
        <v>2180</v>
      </c>
      <c r="M16" s="4">
        <f t="shared" si="0"/>
        <v>2420</v>
      </c>
      <c r="N16" s="48" t="s">
        <v>26</v>
      </c>
      <c r="O16" s="32" t="s">
        <v>61</v>
      </c>
    </row>
    <row r="17" spans="1:15">
      <c r="A17" s="47"/>
      <c r="B17" s="49"/>
      <c r="C17" s="51"/>
      <c r="D17" s="51"/>
      <c r="E17" s="51"/>
      <c r="F17" s="53"/>
      <c r="G17" s="53"/>
      <c r="H17" s="53"/>
      <c r="I17" s="2" t="s">
        <v>62</v>
      </c>
      <c r="J17" s="10" t="s">
        <v>29</v>
      </c>
      <c r="K17" s="4">
        <v>20400</v>
      </c>
      <c r="L17" s="17">
        <v>11599.6</v>
      </c>
      <c r="M17" s="4">
        <f t="shared" si="0"/>
        <v>8800.4</v>
      </c>
      <c r="N17" s="49"/>
      <c r="O17" s="33"/>
    </row>
    <row r="18" spans="1:15" ht="17.25" customHeight="1">
      <c r="A18" s="63" t="s">
        <v>63</v>
      </c>
      <c r="B18" s="36" t="s">
        <v>64</v>
      </c>
      <c r="C18" s="79" t="s">
        <v>65</v>
      </c>
      <c r="D18" s="79" t="s">
        <v>65</v>
      </c>
      <c r="E18" s="79" t="s">
        <v>66</v>
      </c>
      <c r="F18" s="42">
        <v>45366</v>
      </c>
      <c r="G18" s="42">
        <v>45425</v>
      </c>
      <c r="H18" s="42">
        <v>45435</v>
      </c>
      <c r="I18" s="6" t="s">
        <v>67</v>
      </c>
      <c r="J18" s="5" t="s">
        <v>25</v>
      </c>
      <c r="K18" s="7">
        <v>3700</v>
      </c>
      <c r="L18" s="18">
        <v>730</v>
      </c>
      <c r="M18" s="7">
        <f t="shared" si="0"/>
        <v>2970</v>
      </c>
      <c r="N18" s="36" t="s">
        <v>26</v>
      </c>
      <c r="O18" s="44" t="s">
        <v>68</v>
      </c>
    </row>
    <row r="19" spans="1:15">
      <c r="A19" s="64"/>
      <c r="B19" s="43"/>
      <c r="C19" s="56"/>
      <c r="D19" s="56"/>
      <c r="E19" s="56"/>
      <c r="F19" s="40"/>
      <c r="G19" s="40"/>
      <c r="H19" s="40"/>
      <c r="I19" s="6" t="s">
        <v>69</v>
      </c>
      <c r="J19" s="5" t="s">
        <v>29</v>
      </c>
      <c r="K19" s="7">
        <v>21300</v>
      </c>
      <c r="L19" s="18">
        <v>18068.919999999998</v>
      </c>
      <c r="M19" s="7">
        <f t="shared" si="0"/>
        <v>3231.0800000000017</v>
      </c>
      <c r="N19" s="43"/>
      <c r="O19" s="45"/>
    </row>
    <row r="20" spans="1:15">
      <c r="A20" s="46" t="s">
        <v>70</v>
      </c>
      <c r="B20" s="48" t="s">
        <v>38</v>
      </c>
      <c r="C20" s="50" t="s">
        <v>71</v>
      </c>
      <c r="D20" s="50" t="s">
        <v>71</v>
      </c>
      <c r="E20" s="53" t="s">
        <v>72</v>
      </c>
      <c r="F20" s="52">
        <v>45392</v>
      </c>
      <c r="G20" s="52">
        <v>45451</v>
      </c>
      <c r="H20" s="52">
        <v>45461</v>
      </c>
      <c r="I20" s="2" t="s">
        <v>73</v>
      </c>
      <c r="J20" s="10" t="s">
        <v>25</v>
      </c>
      <c r="K20" s="4">
        <v>10000</v>
      </c>
      <c r="L20" s="17">
        <v>1600</v>
      </c>
      <c r="M20" s="4">
        <f t="shared" si="0"/>
        <v>8400</v>
      </c>
      <c r="N20" s="48" t="s">
        <v>26</v>
      </c>
      <c r="O20" s="32" t="s">
        <v>74</v>
      </c>
    </row>
    <row r="21" spans="1:15" ht="15.75" customHeight="1">
      <c r="A21" s="47"/>
      <c r="B21" s="49"/>
      <c r="C21" s="51"/>
      <c r="D21" s="51"/>
      <c r="E21" s="53"/>
      <c r="F21" s="53"/>
      <c r="G21" s="53"/>
      <c r="H21" s="53"/>
      <c r="I21" s="2" t="s">
        <v>75</v>
      </c>
      <c r="J21" s="10" t="s">
        <v>29</v>
      </c>
      <c r="K21" s="4">
        <v>7600</v>
      </c>
      <c r="L21" s="17">
        <v>158.19999999999999</v>
      </c>
      <c r="M21" s="4">
        <f t="shared" si="0"/>
        <v>7441.8</v>
      </c>
      <c r="N21" s="49"/>
      <c r="O21" s="33"/>
    </row>
    <row r="22" spans="1:15" ht="15" customHeight="1">
      <c r="A22" s="63" t="s">
        <v>57</v>
      </c>
      <c r="B22" s="36" t="s">
        <v>31</v>
      </c>
      <c r="C22" s="38" t="s">
        <v>76</v>
      </c>
      <c r="D22" s="38" t="s">
        <v>76</v>
      </c>
      <c r="E22" s="38" t="s">
        <v>77</v>
      </c>
      <c r="F22" s="42">
        <v>45422</v>
      </c>
      <c r="G22" s="42">
        <v>45481</v>
      </c>
      <c r="H22" s="42">
        <v>45491</v>
      </c>
      <c r="I22" s="6" t="s">
        <v>78</v>
      </c>
      <c r="J22" s="5" t="s">
        <v>25</v>
      </c>
      <c r="K22" s="7">
        <v>7292</v>
      </c>
      <c r="L22" s="18">
        <v>5532</v>
      </c>
      <c r="M22" s="7">
        <f t="shared" si="0"/>
        <v>1760</v>
      </c>
      <c r="N22" s="36" t="s">
        <v>26</v>
      </c>
      <c r="O22" s="44" t="s">
        <v>79</v>
      </c>
    </row>
    <row r="23" spans="1:15">
      <c r="A23" s="64"/>
      <c r="B23" s="43"/>
      <c r="C23" s="56"/>
      <c r="D23" s="56"/>
      <c r="E23" s="56"/>
      <c r="F23" s="40"/>
      <c r="G23" s="40"/>
      <c r="H23" s="40"/>
      <c r="I23" s="5" t="s">
        <v>80</v>
      </c>
      <c r="J23" s="5" t="s">
        <v>29</v>
      </c>
      <c r="K23" s="7">
        <v>17708</v>
      </c>
      <c r="L23" s="18">
        <v>10755.47</v>
      </c>
      <c r="M23" s="7">
        <f t="shared" si="0"/>
        <v>6952.5300000000007</v>
      </c>
      <c r="N23" s="43"/>
      <c r="O23" s="45"/>
    </row>
    <row r="24" spans="1:15">
      <c r="A24" s="77" t="s">
        <v>81</v>
      </c>
      <c r="B24" s="48" t="s">
        <v>82</v>
      </c>
      <c r="C24" s="50" t="s">
        <v>83</v>
      </c>
      <c r="D24" s="50" t="s">
        <v>83</v>
      </c>
      <c r="E24" s="50" t="s">
        <v>84</v>
      </c>
      <c r="F24" s="52">
        <v>45427</v>
      </c>
      <c r="G24" s="52">
        <v>45486</v>
      </c>
      <c r="H24" s="52">
        <v>45496</v>
      </c>
      <c r="I24" s="2" t="s">
        <v>85</v>
      </c>
      <c r="J24" s="10" t="s">
        <v>25</v>
      </c>
      <c r="K24" s="4">
        <v>5000</v>
      </c>
      <c r="L24" s="19"/>
      <c r="M24" s="4">
        <f t="shared" si="0"/>
        <v>5000</v>
      </c>
      <c r="N24" s="48" t="s">
        <v>26</v>
      </c>
      <c r="O24" s="32" t="s">
        <v>86</v>
      </c>
    </row>
    <row r="25" spans="1:15">
      <c r="A25" s="78"/>
      <c r="B25" s="49"/>
      <c r="C25" s="51"/>
      <c r="D25" s="51"/>
      <c r="E25" s="51"/>
      <c r="F25" s="53"/>
      <c r="G25" s="53"/>
      <c r="H25" s="53"/>
      <c r="I25" s="2" t="s">
        <v>87</v>
      </c>
      <c r="J25" s="10" t="s">
        <v>29</v>
      </c>
      <c r="K25" s="4">
        <v>15000</v>
      </c>
      <c r="L25" s="17">
        <v>2320</v>
      </c>
      <c r="M25" s="4">
        <f t="shared" si="0"/>
        <v>12680</v>
      </c>
      <c r="N25" s="49"/>
      <c r="O25" s="33"/>
    </row>
    <row r="26" spans="1:15" ht="15" customHeight="1">
      <c r="A26" s="63" t="s">
        <v>88</v>
      </c>
      <c r="B26" s="36" t="s">
        <v>89</v>
      </c>
      <c r="C26" s="38" t="s">
        <v>90</v>
      </c>
      <c r="D26" s="38" t="s">
        <v>90</v>
      </c>
      <c r="E26" s="38" t="s">
        <v>91</v>
      </c>
      <c r="F26" s="42">
        <v>45434</v>
      </c>
      <c r="G26" s="42">
        <v>45493</v>
      </c>
      <c r="H26" s="42">
        <v>45503</v>
      </c>
      <c r="I26" s="6" t="s">
        <v>92</v>
      </c>
      <c r="J26" s="5" t="s">
        <v>25</v>
      </c>
      <c r="K26" s="7">
        <v>3700</v>
      </c>
      <c r="L26" s="18"/>
      <c r="M26" s="7">
        <f t="shared" si="0"/>
        <v>3700</v>
      </c>
      <c r="N26" s="36" t="s">
        <v>26</v>
      </c>
      <c r="O26" s="44" t="s">
        <v>93</v>
      </c>
    </row>
    <row r="27" spans="1:15" ht="15.75" customHeight="1">
      <c r="A27" s="64"/>
      <c r="B27" s="70"/>
      <c r="C27" s="71"/>
      <c r="D27" s="71"/>
      <c r="E27" s="71"/>
      <c r="F27" s="69"/>
      <c r="G27" s="69"/>
      <c r="H27" s="69"/>
      <c r="I27" s="6" t="s">
        <v>94</v>
      </c>
      <c r="J27" s="5" t="s">
        <v>29</v>
      </c>
      <c r="K27" s="7">
        <v>21300</v>
      </c>
      <c r="L27" s="18">
        <v>21097.77</v>
      </c>
      <c r="M27" s="7">
        <f t="shared" si="0"/>
        <v>202.22999999999956</v>
      </c>
      <c r="N27" s="43"/>
      <c r="O27" s="45"/>
    </row>
    <row r="28" spans="1:15" ht="15" customHeight="1">
      <c r="A28" s="72" t="s">
        <v>51</v>
      </c>
      <c r="B28" s="59" t="s">
        <v>52</v>
      </c>
      <c r="C28" s="61" t="s">
        <v>95</v>
      </c>
      <c r="D28" s="61" t="s">
        <v>95</v>
      </c>
      <c r="E28" s="76" t="s">
        <v>96</v>
      </c>
      <c r="F28" s="68">
        <v>45478</v>
      </c>
      <c r="G28" s="68">
        <v>45537</v>
      </c>
      <c r="H28" s="68">
        <v>45547</v>
      </c>
      <c r="I28" s="12" t="s">
        <v>40</v>
      </c>
      <c r="J28" s="3" t="s">
        <v>40</v>
      </c>
      <c r="K28" s="22" t="s">
        <v>40</v>
      </c>
      <c r="L28" s="19" t="s">
        <v>40</v>
      </c>
      <c r="M28" s="30" t="s">
        <v>40</v>
      </c>
      <c r="N28" s="59" t="s">
        <v>26</v>
      </c>
      <c r="O28" s="32" t="s">
        <v>97</v>
      </c>
    </row>
    <row r="29" spans="1:15">
      <c r="A29" s="73"/>
      <c r="B29" s="60"/>
      <c r="C29" s="62"/>
      <c r="D29" s="62"/>
      <c r="E29" s="76"/>
      <c r="F29" s="67"/>
      <c r="G29" s="67"/>
      <c r="H29" s="67"/>
      <c r="I29" s="12" t="s">
        <v>98</v>
      </c>
      <c r="J29" s="10" t="s">
        <v>29</v>
      </c>
      <c r="K29" s="4">
        <v>15000</v>
      </c>
      <c r="L29" s="19">
        <v>2052.4699999999998</v>
      </c>
      <c r="M29" s="17">
        <v>370.24</v>
      </c>
      <c r="N29" s="60"/>
      <c r="O29" s="33"/>
    </row>
    <row r="30" spans="1:15" ht="15.75" customHeight="1">
      <c r="A30" s="63" t="s">
        <v>99</v>
      </c>
      <c r="B30" s="66" t="s">
        <v>31</v>
      </c>
      <c r="C30" s="75" t="s">
        <v>100</v>
      </c>
      <c r="D30" s="75" t="s">
        <v>100</v>
      </c>
      <c r="E30" s="75" t="s">
        <v>101</v>
      </c>
      <c r="F30" s="74">
        <v>45482</v>
      </c>
      <c r="G30" s="74">
        <v>45541</v>
      </c>
      <c r="H30" s="74">
        <v>45551</v>
      </c>
      <c r="I30" s="6" t="s">
        <v>102</v>
      </c>
      <c r="J30" s="5" t="s">
        <v>25</v>
      </c>
      <c r="K30" s="7">
        <v>5000</v>
      </c>
      <c r="L30" s="18">
        <v>2180</v>
      </c>
      <c r="M30" s="24">
        <f>K30-L30</f>
        <v>2820</v>
      </c>
      <c r="N30" s="36" t="s">
        <v>26</v>
      </c>
      <c r="O30" s="44" t="s">
        <v>103</v>
      </c>
    </row>
    <row r="31" spans="1:15" ht="16.5" customHeight="1">
      <c r="A31" s="64"/>
      <c r="B31" s="43"/>
      <c r="C31" s="56"/>
      <c r="D31" s="56"/>
      <c r="E31" s="56"/>
      <c r="F31" s="40"/>
      <c r="G31" s="40"/>
      <c r="H31" s="40"/>
      <c r="I31" s="6" t="s">
        <v>104</v>
      </c>
      <c r="J31" s="5" t="s">
        <v>29</v>
      </c>
      <c r="K31" s="7">
        <v>20000</v>
      </c>
      <c r="L31" s="18">
        <v>6606.91</v>
      </c>
      <c r="M31" s="24">
        <f>K31-L31+120</f>
        <v>13513.09</v>
      </c>
      <c r="N31" s="43"/>
      <c r="O31" s="45"/>
    </row>
    <row r="32" spans="1:15" ht="15" customHeight="1">
      <c r="A32" s="72" t="s">
        <v>105</v>
      </c>
      <c r="B32" s="59" t="s">
        <v>106</v>
      </c>
      <c r="C32" s="61" t="s">
        <v>107</v>
      </c>
      <c r="D32" s="61" t="s">
        <v>107</v>
      </c>
      <c r="E32" s="61" t="s">
        <v>108</v>
      </c>
      <c r="F32" s="68">
        <v>45488</v>
      </c>
      <c r="G32" s="68">
        <v>45547</v>
      </c>
      <c r="H32" s="68">
        <v>45557</v>
      </c>
      <c r="I32" s="2" t="s">
        <v>109</v>
      </c>
      <c r="J32" s="10" t="s">
        <v>25</v>
      </c>
      <c r="K32" s="4">
        <v>6000</v>
      </c>
      <c r="L32" s="19">
        <v>70.64</v>
      </c>
      <c r="M32" s="4">
        <f t="shared" si="0"/>
        <v>5929.36</v>
      </c>
      <c r="N32" s="59" t="s">
        <v>26</v>
      </c>
      <c r="O32" s="32" t="s">
        <v>110</v>
      </c>
    </row>
    <row r="33" spans="1:15">
      <c r="A33" s="73"/>
      <c r="B33" s="60"/>
      <c r="C33" s="62"/>
      <c r="D33" s="62"/>
      <c r="E33" s="62"/>
      <c r="F33" s="67"/>
      <c r="G33" s="67"/>
      <c r="H33" s="67"/>
      <c r="I33" s="2" t="s">
        <v>111</v>
      </c>
      <c r="J33" s="10" t="s">
        <v>29</v>
      </c>
      <c r="K33" s="4">
        <v>6000</v>
      </c>
      <c r="L33" s="19">
        <v>2198.56</v>
      </c>
      <c r="M33" s="4">
        <f t="shared" si="0"/>
        <v>3801.44</v>
      </c>
      <c r="N33" s="60"/>
      <c r="O33" s="33"/>
    </row>
    <row r="34" spans="1:15" ht="15" customHeight="1">
      <c r="A34" s="63" t="s">
        <v>112</v>
      </c>
      <c r="B34" s="36" t="s">
        <v>38</v>
      </c>
      <c r="C34" s="38" t="s">
        <v>113</v>
      </c>
      <c r="D34" s="38" t="s">
        <v>114</v>
      </c>
      <c r="E34" s="38" t="s">
        <v>113</v>
      </c>
      <c r="F34" s="42">
        <v>45490</v>
      </c>
      <c r="G34" s="42">
        <v>45549</v>
      </c>
      <c r="H34" s="42">
        <v>45559</v>
      </c>
      <c r="I34" s="6" t="s">
        <v>115</v>
      </c>
      <c r="J34" s="5" t="s">
        <v>25</v>
      </c>
      <c r="K34" s="7">
        <v>10000</v>
      </c>
      <c r="L34" s="18">
        <v>0</v>
      </c>
      <c r="M34" s="23">
        <f>K34-L34</f>
        <v>10000</v>
      </c>
      <c r="N34" s="36" t="s">
        <v>26</v>
      </c>
      <c r="O34" s="44" t="s">
        <v>116</v>
      </c>
    </row>
    <row r="35" spans="1:15" ht="13.5" customHeight="1">
      <c r="A35" s="64"/>
      <c r="B35" s="43"/>
      <c r="C35" s="56"/>
      <c r="D35" s="56"/>
      <c r="E35" s="56"/>
      <c r="F35" s="40"/>
      <c r="G35" s="40"/>
      <c r="H35" s="40"/>
      <c r="I35" s="6" t="s">
        <v>117</v>
      </c>
      <c r="J35" s="5" t="s">
        <v>29</v>
      </c>
      <c r="K35" s="7">
        <v>7600</v>
      </c>
      <c r="L35" s="18">
        <v>0</v>
      </c>
      <c r="M35" s="23">
        <f>K35-L35</f>
        <v>7600</v>
      </c>
      <c r="N35" s="43"/>
      <c r="O35" s="45"/>
    </row>
    <row r="36" spans="1:15" ht="15" customHeight="1">
      <c r="A36" s="46" t="s">
        <v>30</v>
      </c>
      <c r="B36" s="59" t="s">
        <v>31</v>
      </c>
      <c r="C36" s="61" t="s">
        <v>118</v>
      </c>
      <c r="D36" s="61" t="s">
        <v>118</v>
      </c>
      <c r="E36" s="61" t="s">
        <v>119</v>
      </c>
      <c r="F36" s="68">
        <v>45491</v>
      </c>
      <c r="G36" s="68">
        <v>45520</v>
      </c>
      <c r="H36" s="68">
        <v>45530</v>
      </c>
      <c r="I36" s="92" t="s">
        <v>120</v>
      </c>
      <c r="J36" s="92" t="s">
        <v>121</v>
      </c>
      <c r="K36" s="94">
        <v>9829.26</v>
      </c>
      <c r="L36" s="96">
        <v>9714.6</v>
      </c>
      <c r="M36" s="94">
        <f>K36-L36</f>
        <v>114.65999999999985</v>
      </c>
      <c r="N36" s="48" t="s">
        <v>26</v>
      </c>
      <c r="O36" s="32" t="s">
        <v>122</v>
      </c>
    </row>
    <row r="37" spans="1:15" ht="15" customHeight="1">
      <c r="A37" s="47"/>
      <c r="B37" s="60"/>
      <c r="C37" s="62"/>
      <c r="D37" s="62"/>
      <c r="E37" s="62"/>
      <c r="F37" s="67"/>
      <c r="G37" s="67"/>
      <c r="H37" s="67"/>
      <c r="I37" s="93"/>
      <c r="J37" s="93"/>
      <c r="K37" s="95"/>
      <c r="L37" s="97"/>
      <c r="M37" s="95"/>
      <c r="N37" s="49"/>
      <c r="O37" s="33"/>
    </row>
    <row r="38" spans="1:15" ht="15" customHeight="1">
      <c r="A38" s="63" t="s">
        <v>81</v>
      </c>
      <c r="B38" s="36" t="s">
        <v>82</v>
      </c>
      <c r="C38" s="38" t="s">
        <v>123</v>
      </c>
      <c r="D38" s="38" t="s">
        <v>123</v>
      </c>
      <c r="E38" s="38" t="s">
        <v>124</v>
      </c>
      <c r="F38" s="42">
        <v>45495</v>
      </c>
      <c r="G38" s="42">
        <v>45554</v>
      </c>
      <c r="H38" s="42">
        <v>45564</v>
      </c>
      <c r="I38" s="6" t="s">
        <v>125</v>
      </c>
      <c r="J38" s="5" t="s">
        <v>25</v>
      </c>
      <c r="K38" s="7">
        <v>5000</v>
      </c>
      <c r="L38" s="20">
        <v>2320</v>
      </c>
      <c r="M38" s="7">
        <f>K38-L38</f>
        <v>2680</v>
      </c>
      <c r="N38" s="65" t="s">
        <v>26</v>
      </c>
      <c r="O38" s="44" t="s">
        <v>126</v>
      </c>
    </row>
    <row r="39" spans="1:15">
      <c r="A39" s="64"/>
      <c r="B39" s="43"/>
      <c r="C39" s="56"/>
      <c r="D39" s="56"/>
      <c r="E39" s="56"/>
      <c r="F39" s="40"/>
      <c r="G39" s="40"/>
      <c r="H39" s="40"/>
      <c r="I39" s="6" t="s">
        <v>127</v>
      </c>
      <c r="J39" s="5" t="s">
        <v>29</v>
      </c>
      <c r="K39" s="7">
        <v>15000</v>
      </c>
      <c r="L39" s="20">
        <v>2052.4699999999998</v>
      </c>
      <c r="M39" s="7">
        <f>K39-L39</f>
        <v>12947.53</v>
      </c>
      <c r="N39" s="66"/>
      <c r="O39" s="45"/>
    </row>
    <row r="40" spans="1:15" ht="15" customHeight="1">
      <c r="A40" s="46" t="s">
        <v>63</v>
      </c>
      <c r="B40" s="48" t="s">
        <v>64</v>
      </c>
      <c r="C40" s="61" t="s">
        <v>128</v>
      </c>
      <c r="D40" s="61" t="s">
        <v>128</v>
      </c>
      <c r="E40" s="67" t="s">
        <v>129</v>
      </c>
      <c r="F40" s="68">
        <v>45495</v>
      </c>
      <c r="G40" s="68">
        <v>45554</v>
      </c>
      <c r="H40" s="68">
        <v>45564</v>
      </c>
      <c r="I40" s="2" t="s">
        <v>130</v>
      </c>
      <c r="J40" s="10" t="s">
        <v>25</v>
      </c>
      <c r="K40" s="4">
        <v>3700</v>
      </c>
      <c r="L40" s="21">
        <v>0</v>
      </c>
      <c r="M40" s="4">
        <f>K40-L40</f>
        <v>3700</v>
      </c>
      <c r="N40" s="59" t="s">
        <v>26</v>
      </c>
      <c r="O40" s="32" t="s">
        <v>131</v>
      </c>
    </row>
    <row r="41" spans="1:15">
      <c r="A41" s="47"/>
      <c r="B41" s="49"/>
      <c r="C41" s="62"/>
      <c r="D41" s="62"/>
      <c r="E41" s="67"/>
      <c r="F41" s="67"/>
      <c r="G41" s="67"/>
      <c r="H41" s="67"/>
      <c r="I41" s="2" t="s">
        <v>132</v>
      </c>
      <c r="J41" s="10" t="s">
        <v>29</v>
      </c>
      <c r="K41" s="4">
        <v>21300</v>
      </c>
      <c r="L41" s="21">
        <v>9402.15</v>
      </c>
      <c r="M41" s="4">
        <f>K41-L41</f>
        <v>11897.85</v>
      </c>
      <c r="N41" s="60"/>
      <c r="O41" s="33"/>
    </row>
    <row r="42" spans="1:15" ht="15" customHeight="1">
      <c r="A42" s="63" t="s">
        <v>133</v>
      </c>
      <c r="B42" s="36" t="s">
        <v>64</v>
      </c>
      <c r="C42" s="38" t="s">
        <v>134</v>
      </c>
      <c r="D42" s="38" t="s">
        <v>134</v>
      </c>
      <c r="E42" s="38" t="s">
        <v>135</v>
      </c>
      <c r="F42" s="42">
        <v>45504</v>
      </c>
      <c r="G42" s="42">
        <v>45563</v>
      </c>
      <c r="H42" s="42">
        <v>45573</v>
      </c>
      <c r="I42" s="6" t="s">
        <v>136</v>
      </c>
      <c r="J42" s="5" t="s">
        <v>25</v>
      </c>
      <c r="K42" s="7">
        <v>4000</v>
      </c>
      <c r="L42" s="20">
        <v>1689.63</v>
      </c>
      <c r="M42" s="7">
        <f>K42-L42</f>
        <v>2310.37</v>
      </c>
      <c r="N42" s="65" t="s">
        <v>26</v>
      </c>
      <c r="O42" s="44" t="s">
        <v>137</v>
      </c>
    </row>
    <row r="43" spans="1:15">
      <c r="A43" s="64"/>
      <c r="B43" s="43"/>
      <c r="C43" s="56"/>
      <c r="D43" s="56"/>
      <c r="E43" s="56"/>
      <c r="F43" s="40"/>
      <c r="G43" s="40"/>
      <c r="H43" s="40"/>
      <c r="I43" s="6" t="s">
        <v>138</v>
      </c>
      <c r="J43" s="5" t="s">
        <v>29</v>
      </c>
      <c r="K43" s="7">
        <v>21000</v>
      </c>
      <c r="L43" s="20">
        <v>19078.25</v>
      </c>
      <c r="M43" s="7">
        <f>K43-L43</f>
        <v>1921.75</v>
      </c>
      <c r="N43" s="66"/>
      <c r="O43" s="45"/>
    </row>
    <row r="44" spans="1:15" ht="15" customHeight="1">
      <c r="A44" s="46" t="s">
        <v>139</v>
      </c>
      <c r="B44" s="48" t="s">
        <v>140</v>
      </c>
      <c r="C44" s="61" t="s">
        <v>141</v>
      </c>
      <c r="D44" s="61" t="s">
        <v>141</v>
      </c>
      <c r="E44" s="67" t="s">
        <v>142</v>
      </c>
      <c r="F44" s="68">
        <v>45534</v>
      </c>
      <c r="G44" s="68">
        <v>45593</v>
      </c>
      <c r="H44" s="68">
        <v>45603</v>
      </c>
      <c r="I44" s="2" t="s">
        <v>143</v>
      </c>
      <c r="J44" s="10" t="s">
        <v>25</v>
      </c>
      <c r="K44" s="4">
        <v>2600</v>
      </c>
      <c r="L44" s="19">
        <v>0</v>
      </c>
      <c r="M44" s="22">
        <f>K44-L44</f>
        <v>2600</v>
      </c>
      <c r="N44" s="48" t="s">
        <v>26</v>
      </c>
      <c r="O44" s="32" t="s">
        <v>144</v>
      </c>
    </row>
    <row r="45" spans="1:15">
      <c r="A45" s="47"/>
      <c r="B45" s="49"/>
      <c r="C45" s="62"/>
      <c r="D45" s="62"/>
      <c r="E45" s="67"/>
      <c r="F45" s="67"/>
      <c r="G45" s="67"/>
      <c r="H45" s="67"/>
      <c r="I45" s="2" t="s">
        <v>145</v>
      </c>
      <c r="J45" s="10" t="s">
        <v>29</v>
      </c>
      <c r="K45" s="4">
        <v>15000</v>
      </c>
      <c r="L45" s="19">
        <v>1926</v>
      </c>
      <c r="M45" s="22">
        <f>K45-L45</f>
        <v>13074</v>
      </c>
      <c r="N45" s="49"/>
      <c r="O45" s="33"/>
    </row>
    <row r="46" spans="1:15" ht="15" customHeight="1">
      <c r="A46" s="63" t="s">
        <v>57</v>
      </c>
      <c r="B46" s="36" t="s">
        <v>31</v>
      </c>
      <c r="C46" s="38" t="s">
        <v>146</v>
      </c>
      <c r="D46" s="38" t="s">
        <v>146</v>
      </c>
      <c r="E46" s="38" t="s">
        <v>147</v>
      </c>
      <c r="F46" s="42">
        <v>45544</v>
      </c>
      <c r="G46" s="42">
        <v>45603</v>
      </c>
      <c r="H46" s="42">
        <v>45613</v>
      </c>
      <c r="I46" s="6" t="s">
        <v>148</v>
      </c>
      <c r="J46" s="5" t="s">
        <v>25</v>
      </c>
      <c r="K46" s="7">
        <v>5000</v>
      </c>
      <c r="L46" s="18">
        <v>4589.6000000000004</v>
      </c>
      <c r="M46" s="23">
        <f>K46-L46</f>
        <v>410.39999999999964</v>
      </c>
      <c r="N46" s="36" t="s">
        <v>26</v>
      </c>
      <c r="O46" s="44" t="s">
        <v>149</v>
      </c>
    </row>
    <row r="47" spans="1:15">
      <c r="A47" s="64"/>
      <c r="B47" s="43"/>
      <c r="C47" s="56"/>
      <c r="D47" s="56"/>
      <c r="E47" s="56"/>
      <c r="F47" s="40"/>
      <c r="G47" s="40"/>
      <c r="H47" s="40"/>
      <c r="I47" s="6" t="s">
        <v>150</v>
      </c>
      <c r="J47" s="5" t="s">
        <v>29</v>
      </c>
      <c r="K47" s="7">
        <v>20000</v>
      </c>
      <c r="L47" s="18">
        <v>17467.55</v>
      </c>
      <c r="M47" s="23">
        <f>K47-L47</f>
        <v>2532.4500000000007</v>
      </c>
      <c r="N47" s="43"/>
      <c r="O47" s="45"/>
    </row>
    <row r="48" spans="1:15" ht="15" customHeight="1">
      <c r="A48" s="57" t="s">
        <v>44</v>
      </c>
      <c r="B48" s="48" t="s">
        <v>82</v>
      </c>
      <c r="C48" s="61" t="s">
        <v>151</v>
      </c>
      <c r="D48" s="61" t="s">
        <v>151</v>
      </c>
      <c r="E48" s="67" t="s">
        <v>152</v>
      </c>
      <c r="F48" s="68">
        <v>45559</v>
      </c>
      <c r="G48" s="68">
        <v>45618</v>
      </c>
      <c r="H48" s="68">
        <v>45628</v>
      </c>
      <c r="I48" s="2" t="s">
        <v>153</v>
      </c>
      <c r="J48" s="10" t="s">
        <v>25</v>
      </c>
      <c r="K48" s="4">
        <v>15000</v>
      </c>
      <c r="L48" s="19">
        <v>3397.59</v>
      </c>
      <c r="M48" s="31">
        <f>K48-L48</f>
        <v>11602.41</v>
      </c>
      <c r="N48" s="48" t="s">
        <v>26</v>
      </c>
      <c r="O48" s="32" t="s">
        <v>154</v>
      </c>
    </row>
    <row r="49" spans="1:15">
      <c r="A49" s="58"/>
      <c r="B49" s="49"/>
      <c r="C49" s="62"/>
      <c r="D49" s="62"/>
      <c r="E49" s="67"/>
      <c r="F49" s="67"/>
      <c r="G49" s="67"/>
      <c r="H49" s="67"/>
      <c r="I49" s="2" t="s">
        <v>155</v>
      </c>
      <c r="J49" s="10" t="s">
        <v>29</v>
      </c>
      <c r="K49" s="4">
        <v>5000</v>
      </c>
      <c r="L49" s="19">
        <v>0</v>
      </c>
      <c r="M49" s="31">
        <f>K49-L49</f>
        <v>5000</v>
      </c>
      <c r="N49" s="49"/>
      <c r="O49" s="33"/>
    </row>
    <row r="50" spans="1:15" ht="15" customHeight="1">
      <c r="A50" s="54" t="s">
        <v>70</v>
      </c>
      <c r="B50" s="36" t="s">
        <v>38</v>
      </c>
      <c r="C50" s="38" t="s">
        <v>156</v>
      </c>
      <c r="D50" s="38" t="s">
        <v>156</v>
      </c>
      <c r="E50" s="38" t="s">
        <v>157</v>
      </c>
      <c r="F50" s="42">
        <v>45565</v>
      </c>
      <c r="G50" s="42">
        <v>45621</v>
      </c>
      <c r="H50" s="42">
        <v>45631</v>
      </c>
      <c r="I50" s="6" t="s">
        <v>158</v>
      </c>
      <c r="J50" s="5" t="s">
        <v>25</v>
      </c>
      <c r="K50" s="7">
        <v>10000</v>
      </c>
      <c r="L50" s="18">
        <v>0</v>
      </c>
      <c r="M50" s="7">
        <f>K50-L50</f>
        <v>10000</v>
      </c>
      <c r="N50" s="36" t="s">
        <v>26</v>
      </c>
      <c r="O50" s="44" t="s">
        <v>159</v>
      </c>
    </row>
    <row r="51" spans="1:15">
      <c r="A51" s="55"/>
      <c r="B51" s="43"/>
      <c r="C51" s="56"/>
      <c r="D51" s="56"/>
      <c r="E51" s="56"/>
      <c r="F51" s="40"/>
      <c r="G51" s="40"/>
      <c r="H51" s="40"/>
      <c r="I51" s="6" t="s">
        <v>160</v>
      </c>
      <c r="J51" s="5" t="s">
        <v>29</v>
      </c>
      <c r="K51" s="7">
        <v>7600</v>
      </c>
      <c r="L51" s="18">
        <v>78.2</v>
      </c>
      <c r="M51" s="7">
        <f>K51-L51</f>
        <v>7521.8</v>
      </c>
      <c r="N51" s="43"/>
      <c r="O51" s="45"/>
    </row>
    <row r="52" spans="1:15" ht="15" customHeight="1">
      <c r="A52" s="57" t="s">
        <v>30</v>
      </c>
      <c r="B52" s="59" t="s">
        <v>31</v>
      </c>
      <c r="C52" s="61" t="s">
        <v>161</v>
      </c>
      <c r="D52" s="61" t="s">
        <v>161</v>
      </c>
      <c r="E52" s="61" t="s">
        <v>162</v>
      </c>
      <c r="F52" s="68">
        <v>45601</v>
      </c>
      <c r="G52" s="68">
        <v>45621</v>
      </c>
      <c r="H52" s="68">
        <v>45631</v>
      </c>
      <c r="I52" s="2" t="s">
        <v>163</v>
      </c>
      <c r="J52" s="3" t="s">
        <v>25</v>
      </c>
      <c r="K52" s="4">
        <v>5000</v>
      </c>
      <c r="L52" s="19">
        <v>550</v>
      </c>
      <c r="M52" s="31">
        <f>K52-L52</f>
        <v>4450</v>
      </c>
      <c r="N52" s="48" t="s">
        <v>26</v>
      </c>
      <c r="O52" s="32" t="s">
        <v>164</v>
      </c>
    </row>
    <row r="53" spans="1:15">
      <c r="A53" s="58"/>
      <c r="B53" s="60"/>
      <c r="C53" s="62"/>
      <c r="D53" s="62"/>
      <c r="E53" s="62"/>
      <c r="F53" s="67"/>
      <c r="G53" s="67"/>
      <c r="H53" s="67"/>
      <c r="I53" s="2" t="s">
        <v>165</v>
      </c>
      <c r="J53" s="13" t="s">
        <v>29</v>
      </c>
      <c r="K53" s="4">
        <v>20000</v>
      </c>
      <c r="L53" s="19">
        <v>2193</v>
      </c>
      <c r="M53" s="31">
        <f>K53-L53</f>
        <v>17807</v>
      </c>
      <c r="N53" s="49"/>
      <c r="O53" s="33"/>
    </row>
    <row r="54" spans="1:15" ht="15" customHeight="1">
      <c r="A54" s="54" t="s">
        <v>166</v>
      </c>
      <c r="B54" s="36" t="s">
        <v>89</v>
      </c>
      <c r="C54" s="38" t="s">
        <v>167</v>
      </c>
      <c r="D54" s="38" t="s">
        <v>40</v>
      </c>
      <c r="E54" s="40" t="s">
        <v>40</v>
      </c>
      <c r="F54" s="42">
        <v>45572</v>
      </c>
      <c r="G54" s="42">
        <v>45621</v>
      </c>
      <c r="H54" s="42">
        <v>45631</v>
      </c>
      <c r="I54" s="6" t="s">
        <v>168</v>
      </c>
      <c r="J54" s="5" t="s">
        <v>25</v>
      </c>
      <c r="K54" s="7">
        <v>3700</v>
      </c>
      <c r="L54" s="18">
        <v>0</v>
      </c>
      <c r="M54" s="7">
        <f>K54</f>
        <v>3700</v>
      </c>
      <c r="N54" s="36" t="s">
        <v>26</v>
      </c>
      <c r="O54" s="44" t="s">
        <v>169</v>
      </c>
    </row>
    <row r="55" spans="1:15">
      <c r="A55" s="55"/>
      <c r="B55" s="43"/>
      <c r="C55" s="56"/>
      <c r="D55" s="56"/>
      <c r="E55" s="40"/>
      <c r="F55" s="40"/>
      <c r="G55" s="40"/>
      <c r="H55" s="40"/>
      <c r="I55" s="6" t="s">
        <v>170</v>
      </c>
      <c r="J55" s="25" t="s">
        <v>29</v>
      </c>
      <c r="K55" s="7">
        <v>21300</v>
      </c>
      <c r="L55" s="18">
        <v>0</v>
      </c>
      <c r="M55" s="7">
        <f>K55</f>
        <v>21300</v>
      </c>
      <c r="N55" s="43"/>
      <c r="O55" s="45"/>
    </row>
    <row r="56" spans="1:15" ht="15" customHeight="1">
      <c r="A56" s="46" t="s">
        <v>133</v>
      </c>
      <c r="B56" s="48" t="s">
        <v>89</v>
      </c>
      <c r="C56" s="50" t="s">
        <v>171</v>
      </c>
      <c r="D56" s="50" t="s">
        <v>171</v>
      </c>
      <c r="E56" s="50" t="s">
        <v>172</v>
      </c>
      <c r="F56" s="52">
        <v>45582</v>
      </c>
      <c r="G56" s="52">
        <v>45621</v>
      </c>
      <c r="H56" s="52">
        <v>45631</v>
      </c>
      <c r="I56" s="2" t="s">
        <v>173</v>
      </c>
      <c r="J56" s="3" t="s">
        <v>25</v>
      </c>
      <c r="K56" s="27">
        <v>4000</v>
      </c>
      <c r="L56" s="28">
        <v>927.94</v>
      </c>
      <c r="M56" s="22">
        <f>K56-L56</f>
        <v>3072.06</v>
      </c>
      <c r="N56" s="48" t="s">
        <v>26</v>
      </c>
      <c r="O56" s="32" t="s">
        <v>174</v>
      </c>
    </row>
    <row r="57" spans="1:15">
      <c r="A57" s="47"/>
      <c r="B57" s="49"/>
      <c r="C57" s="51"/>
      <c r="D57" s="51"/>
      <c r="E57" s="51"/>
      <c r="F57" s="53"/>
      <c r="G57" s="53"/>
      <c r="H57" s="53"/>
      <c r="I57" s="2" t="s">
        <v>175</v>
      </c>
      <c r="J57" s="3" t="s">
        <v>29</v>
      </c>
      <c r="K57" s="27">
        <v>21000</v>
      </c>
      <c r="L57" s="28">
        <v>20004.580000000002</v>
      </c>
      <c r="M57" s="22">
        <f>K57-L57</f>
        <v>995.41999999999825</v>
      </c>
      <c r="N57" s="49"/>
      <c r="O57" s="33"/>
    </row>
    <row r="58" spans="1:15" ht="15" customHeight="1">
      <c r="A58" s="34" t="s">
        <v>51</v>
      </c>
      <c r="B58" s="36" t="s">
        <v>52</v>
      </c>
      <c r="C58" s="38" t="s">
        <v>176</v>
      </c>
      <c r="D58" s="38" t="s">
        <v>176</v>
      </c>
      <c r="E58" s="40" t="s">
        <v>177</v>
      </c>
      <c r="F58" s="42">
        <v>45595</v>
      </c>
      <c r="G58" s="42">
        <v>45621</v>
      </c>
      <c r="H58" s="42">
        <v>45631</v>
      </c>
      <c r="I58" s="6" t="s">
        <v>178</v>
      </c>
      <c r="J58" s="5" t="s">
        <v>25</v>
      </c>
      <c r="K58" s="7">
        <v>1000</v>
      </c>
      <c r="L58" s="18">
        <v>640</v>
      </c>
      <c r="M58" s="7">
        <f>K58-L58</f>
        <v>360</v>
      </c>
      <c r="N58" s="36" t="s">
        <v>26</v>
      </c>
      <c r="O58" s="44" t="s">
        <v>179</v>
      </c>
    </row>
    <row r="59" spans="1:15">
      <c r="A59" s="35"/>
      <c r="B59" s="37"/>
      <c r="C59" s="39"/>
      <c r="D59" s="39"/>
      <c r="E59" s="41"/>
      <c r="F59" s="41"/>
      <c r="G59" s="41"/>
      <c r="H59" s="40"/>
      <c r="I59" s="6" t="s">
        <v>180</v>
      </c>
      <c r="J59" s="25" t="s">
        <v>29</v>
      </c>
      <c r="K59" s="26">
        <v>24000</v>
      </c>
      <c r="L59" s="29">
        <v>16322.84</v>
      </c>
      <c r="M59" s="7">
        <f>K59-L59</f>
        <v>7677.16</v>
      </c>
      <c r="N59" s="43"/>
      <c r="O59" s="45"/>
    </row>
  </sheetData>
  <mergeCells count="287">
    <mergeCell ref="F52:F53"/>
    <mergeCell ref="G52:G53"/>
    <mergeCell ref="H52:H53"/>
    <mergeCell ref="N52:N53"/>
    <mergeCell ref="O52:O53"/>
    <mergeCell ref="O48:O49"/>
    <mergeCell ref="A48:A49"/>
    <mergeCell ref="B48:B49"/>
    <mergeCell ref="C48:C49"/>
    <mergeCell ref="D48:D49"/>
    <mergeCell ref="E48:E49"/>
    <mergeCell ref="F48:F49"/>
    <mergeCell ref="G48:G49"/>
    <mergeCell ref="H48:H49"/>
    <mergeCell ref="N48:N49"/>
    <mergeCell ref="O50:O51"/>
    <mergeCell ref="O44:O45"/>
    <mergeCell ref="A46:A47"/>
    <mergeCell ref="B46:B47"/>
    <mergeCell ref="C46:C47"/>
    <mergeCell ref="D46:D47"/>
    <mergeCell ref="E46:E47"/>
    <mergeCell ref="F46:F47"/>
    <mergeCell ref="G46:G47"/>
    <mergeCell ref="H46:H47"/>
    <mergeCell ref="N46:N47"/>
    <mergeCell ref="O46:O47"/>
    <mergeCell ref="A44:A45"/>
    <mergeCell ref="B44:B45"/>
    <mergeCell ref="C44:C45"/>
    <mergeCell ref="D44:D45"/>
    <mergeCell ref="E44:E45"/>
    <mergeCell ref="F44:F45"/>
    <mergeCell ref="G44:G45"/>
    <mergeCell ref="H44:H45"/>
    <mergeCell ref="N44:N45"/>
    <mergeCell ref="O36:O37"/>
    <mergeCell ref="A36:A37"/>
    <mergeCell ref="B36:B37"/>
    <mergeCell ref="C36:C37"/>
    <mergeCell ref="D36:D37"/>
    <mergeCell ref="E36:E37"/>
    <mergeCell ref="F36:F37"/>
    <mergeCell ref="G36:G37"/>
    <mergeCell ref="H36:H37"/>
    <mergeCell ref="N36:N37"/>
    <mergeCell ref="I36:I37"/>
    <mergeCell ref="J36:J37"/>
    <mergeCell ref="K36:K37"/>
    <mergeCell ref="L36:L37"/>
    <mergeCell ref="M36:M37"/>
    <mergeCell ref="O34:O35"/>
    <mergeCell ref="A34:A35"/>
    <mergeCell ref="B34:B35"/>
    <mergeCell ref="C34:C35"/>
    <mergeCell ref="D34:D35"/>
    <mergeCell ref="E34:E35"/>
    <mergeCell ref="F34:F35"/>
    <mergeCell ref="G34:G35"/>
    <mergeCell ref="H34:H35"/>
    <mergeCell ref="N34:N35"/>
    <mergeCell ref="O14:O15"/>
    <mergeCell ref="N12:N13"/>
    <mergeCell ref="O12:O13"/>
    <mergeCell ref="F14:F15"/>
    <mergeCell ref="G14:G15"/>
    <mergeCell ref="H14:H15"/>
    <mergeCell ref="A14:A15"/>
    <mergeCell ref="B14:B15"/>
    <mergeCell ref="C14:C15"/>
    <mergeCell ref="D14:D15"/>
    <mergeCell ref="E14:E15"/>
    <mergeCell ref="A12:A13"/>
    <mergeCell ref="B12:B13"/>
    <mergeCell ref="C12:C13"/>
    <mergeCell ref="D12:D13"/>
    <mergeCell ref="E12:E13"/>
    <mergeCell ref="F12:F13"/>
    <mergeCell ref="G12:G13"/>
    <mergeCell ref="H12:H13"/>
    <mergeCell ref="N14:N15"/>
    <mergeCell ref="O10:O11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N8:N9"/>
    <mergeCell ref="O8:O9"/>
    <mergeCell ref="A6:A7"/>
    <mergeCell ref="B6:B7"/>
    <mergeCell ref="C6:C7"/>
    <mergeCell ref="D6:D7"/>
    <mergeCell ref="E6:E7"/>
    <mergeCell ref="F6:F7"/>
    <mergeCell ref="G6:G7"/>
    <mergeCell ref="H6:H7"/>
    <mergeCell ref="N6:N7"/>
    <mergeCell ref="A1:O1"/>
    <mergeCell ref="A3:O3"/>
    <mergeCell ref="A4:A5"/>
    <mergeCell ref="B4:B5"/>
    <mergeCell ref="C4:E4"/>
    <mergeCell ref="F4:G4"/>
    <mergeCell ref="H4:H5"/>
    <mergeCell ref="I4:I5"/>
    <mergeCell ref="J4:J5"/>
    <mergeCell ref="K4:M4"/>
    <mergeCell ref="N4:N5"/>
    <mergeCell ref="O4:O5"/>
    <mergeCell ref="O16:O17"/>
    <mergeCell ref="A18:A19"/>
    <mergeCell ref="B18:B19"/>
    <mergeCell ref="C18:C19"/>
    <mergeCell ref="D18:D19"/>
    <mergeCell ref="E18:E19"/>
    <mergeCell ref="F18:F19"/>
    <mergeCell ref="G18:G19"/>
    <mergeCell ref="H18:H19"/>
    <mergeCell ref="N18:N19"/>
    <mergeCell ref="O18:O19"/>
    <mergeCell ref="F16:F17"/>
    <mergeCell ref="G16:G17"/>
    <mergeCell ref="H16:H17"/>
    <mergeCell ref="N16:N17"/>
    <mergeCell ref="A16:A17"/>
    <mergeCell ref="B16:B17"/>
    <mergeCell ref="C16:C17"/>
    <mergeCell ref="D16:D17"/>
    <mergeCell ref="E16:E17"/>
    <mergeCell ref="F20:F21"/>
    <mergeCell ref="G20:G21"/>
    <mergeCell ref="H20:H21"/>
    <mergeCell ref="N20:N21"/>
    <mergeCell ref="O20:O21"/>
    <mergeCell ref="A20:A21"/>
    <mergeCell ref="B20:B21"/>
    <mergeCell ref="C20:C21"/>
    <mergeCell ref="D20:D21"/>
    <mergeCell ref="E20:E21"/>
    <mergeCell ref="F22:F23"/>
    <mergeCell ref="G22:G23"/>
    <mergeCell ref="H22:H23"/>
    <mergeCell ref="N22:N23"/>
    <mergeCell ref="O22:O23"/>
    <mergeCell ref="A22:A23"/>
    <mergeCell ref="B22:B23"/>
    <mergeCell ref="C22:C23"/>
    <mergeCell ref="D22:D23"/>
    <mergeCell ref="E22:E23"/>
    <mergeCell ref="F24:F25"/>
    <mergeCell ref="G24:G25"/>
    <mergeCell ref="H24:H25"/>
    <mergeCell ref="N24:N25"/>
    <mergeCell ref="O24:O25"/>
    <mergeCell ref="A24:A25"/>
    <mergeCell ref="B24:B25"/>
    <mergeCell ref="C24:C25"/>
    <mergeCell ref="D24:D25"/>
    <mergeCell ref="E24:E25"/>
    <mergeCell ref="F28:F29"/>
    <mergeCell ref="G28:G29"/>
    <mergeCell ref="H28:H29"/>
    <mergeCell ref="N28:N29"/>
    <mergeCell ref="O28:O29"/>
    <mergeCell ref="A28:A29"/>
    <mergeCell ref="B28:B29"/>
    <mergeCell ref="C28:C29"/>
    <mergeCell ref="D28:D29"/>
    <mergeCell ref="E28:E29"/>
    <mergeCell ref="F30:F31"/>
    <mergeCell ref="G30:G31"/>
    <mergeCell ref="H30:H31"/>
    <mergeCell ref="N30:N31"/>
    <mergeCell ref="O30:O31"/>
    <mergeCell ref="A30:A31"/>
    <mergeCell ref="B30:B31"/>
    <mergeCell ref="C30:C31"/>
    <mergeCell ref="D30:D31"/>
    <mergeCell ref="E30:E31"/>
    <mergeCell ref="F32:F33"/>
    <mergeCell ref="G32:G33"/>
    <mergeCell ref="H32:H33"/>
    <mergeCell ref="N32:N33"/>
    <mergeCell ref="O32:O33"/>
    <mergeCell ref="A32:A33"/>
    <mergeCell ref="B32:B33"/>
    <mergeCell ref="C32:C33"/>
    <mergeCell ref="D32:D33"/>
    <mergeCell ref="E32:E33"/>
    <mergeCell ref="F26:F27"/>
    <mergeCell ref="G26:G27"/>
    <mergeCell ref="H26:H27"/>
    <mergeCell ref="N26:N27"/>
    <mergeCell ref="O26:O27"/>
    <mergeCell ref="A26:A27"/>
    <mergeCell ref="B26:B27"/>
    <mergeCell ref="C26:C27"/>
    <mergeCell ref="D26:D27"/>
    <mergeCell ref="E26:E27"/>
    <mergeCell ref="N38:N39"/>
    <mergeCell ref="O38:O39"/>
    <mergeCell ref="A38:A39"/>
    <mergeCell ref="B38:B39"/>
    <mergeCell ref="C38:C39"/>
    <mergeCell ref="D38:D39"/>
    <mergeCell ref="E38:E39"/>
    <mergeCell ref="F38:F39"/>
    <mergeCell ref="G38:G39"/>
    <mergeCell ref="H38:H39"/>
    <mergeCell ref="O40:O41"/>
    <mergeCell ref="A40:A41"/>
    <mergeCell ref="B40:B41"/>
    <mergeCell ref="C40:C41"/>
    <mergeCell ref="D40:D41"/>
    <mergeCell ref="E40:E41"/>
    <mergeCell ref="F40:F41"/>
    <mergeCell ref="G40:G41"/>
    <mergeCell ref="H40:H41"/>
    <mergeCell ref="N40:N41"/>
    <mergeCell ref="O42:O43"/>
    <mergeCell ref="A42:A43"/>
    <mergeCell ref="B42:B43"/>
    <mergeCell ref="C42:C43"/>
    <mergeCell ref="D42:D43"/>
    <mergeCell ref="E42:E43"/>
    <mergeCell ref="F42:F43"/>
    <mergeCell ref="G42:G43"/>
    <mergeCell ref="H42:H43"/>
    <mergeCell ref="N42:N43"/>
    <mergeCell ref="O54:O55"/>
    <mergeCell ref="A50:A51"/>
    <mergeCell ref="B50:B51"/>
    <mergeCell ref="C50:C51"/>
    <mergeCell ref="D50:D51"/>
    <mergeCell ref="E50:E51"/>
    <mergeCell ref="F50:F51"/>
    <mergeCell ref="G50:G51"/>
    <mergeCell ref="H50:H51"/>
    <mergeCell ref="N50:N51"/>
    <mergeCell ref="A52:A53"/>
    <mergeCell ref="B52:B53"/>
    <mergeCell ref="C52:C53"/>
    <mergeCell ref="D52:D53"/>
    <mergeCell ref="A54:A55"/>
    <mergeCell ref="B54:B55"/>
    <mergeCell ref="C54:C55"/>
    <mergeCell ref="D54:D55"/>
    <mergeCell ref="E54:E55"/>
    <mergeCell ref="F54:F55"/>
    <mergeCell ref="G54:G55"/>
    <mergeCell ref="H54:H55"/>
    <mergeCell ref="N54:N55"/>
    <mergeCell ref="E52:E53"/>
    <mergeCell ref="O56:O57"/>
    <mergeCell ref="A58:A59"/>
    <mergeCell ref="B58:B59"/>
    <mergeCell ref="C58:C59"/>
    <mergeCell ref="D58:D59"/>
    <mergeCell ref="E58:E59"/>
    <mergeCell ref="F58:F59"/>
    <mergeCell ref="G58:G59"/>
    <mergeCell ref="H58:H59"/>
    <mergeCell ref="N58:N59"/>
    <mergeCell ref="O58:O59"/>
    <mergeCell ref="A56:A57"/>
    <mergeCell ref="B56:B57"/>
    <mergeCell ref="C56:C57"/>
    <mergeCell ref="D56:D57"/>
    <mergeCell ref="E56:E57"/>
    <mergeCell ref="F56:F57"/>
    <mergeCell ref="G56:G57"/>
    <mergeCell ref="H56:H57"/>
    <mergeCell ref="N56:N57"/>
  </mergeCells>
  <printOptions horizontalCentered="1"/>
  <pageMargins left="0.25" right="0.25" top="0.75" bottom="0.75" header="0.3" footer="0.3"/>
  <pageSetup paperSize="9" scale="56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312A571553840ACB3075C169A2B11" ma:contentTypeVersion="12" ma:contentTypeDescription="Crie um novo documento." ma:contentTypeScope="" ma:versionID="f234a3720bd424c3cfb67157e4c75250">
  <xsd:schema xmlns:xsd="http://www.w3.org/2001/XMLSchema" xmlns:xs="http://www.w3.org/2001/XMLSchema" xmlns:p="http://schemas.microsoft.com/office/2006/metadata/properties" xmlns:ns2="8869e138-33f9-43e8-904c-5a0eabb4ac97" xmlns:ns3="5af527bd-633c-43a8-878f-36dd9d1124d8" targetNamespace="http://schemas.microsoft.com/office/2006/metadata/properties" ma:root="true" ma:fieldsID="d794e7992feff8c8487233e308248657" ns2:_="" ns3:_="">
    <xsd:import namespace="8869e138-33f9-43e8-904c-5a0eabb4ac97"/>
    <xsd:import namespace="5af527bd-633c-43a8-878f-36dd9d112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9e138-33f9-43e8-904c-5a0eabb4ac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527bd-633c-43a8-878f-36dd9d1124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3674d0-901f-4dc5-b583-a0343f9f9dca}" ma:internalName="TaxCatchAll" ma:showField="CatchAllData" ma:web="5af527bd-633c-43a8-878f-36dd9d1124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f527bd-633c-43a8-878f-36dd9d1124d8" xsi:nil="true"/>
    <lcf76f155ced4ddcb4097134ff3c332f xmlns="8869e138-33f9-43e8-904c-5a0eabb4ac9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D0408A-C488-4FA3-9D2C-597A2E6FCBB3}"/>
</file>

<file path=customXml/itemProps2.xml><?xml version="1.0" encoding="utf-8"?>
<ds:datastoreItem xmlns:ds="http://schemas.openxmlformats.org/officeDocument/2006/customXml" ds:itemID="{51A8CDDD-A5ED-4EC4-AD4C-B8100784547E}"/>
</file>

<file path=customXml/itemProps3.xml><?xml version="1.0" encoding="utf-8"?>
<ds:datastoreItem xmlns:ds="http://schemas.openxmlformats.org/officeDocument/2006/customXml" ds:itemID="{9B926B74-E414-4930-9EB6-7D93E46CEE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Bete Note Samsung</dc:creator>
  <cp:keywords/>
  <dc:description/>
  <cp:lastModifiedBy>Juliana Maria Nunes</cp:lastModifiedBy>
  <cp:revision/>
  <dcterms:created xsi:type="dcterms:W3CDTF">2022-05-09T20:58:03Z</dcterms:created>
  <dcterms:modified xsi:type="dcterms:W3CDTF">2025-01-20T21:20:12Z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0x010100F2E312A571553840ACB3075C169A2B11</vt:lpwstr>
  </property>
  <property fmtid="{D5CDD505-2E9C-101B-9397-08002B2CF9AE}" pid="3" name="MediaServiceImageTags">
    <vt:lpwstr/>
  </property>
</Properties>
</file>